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49\Desktop\ianuarie 2025\HOTĂRÎRI_ian\HS_821_Z\"/>
    </mc:Choice>
  </mc:AlternateContent>
  <xr:revisionPtr revIDLastSave="0" documentId="13_ncr:1_{8EDA6E9D-91C0-4E6B-8E2B-60495244800C}" xr6:coauthVersionLast="47" xr6:coauthVersionMax="47" xr10:uidLastSave="{00000000-0000-0000-0000-000000000000}"/>
  <bookViews>
    <workbookView xWindow="2640" yWindow="2640" windowWidth="21285" windowHeight="11385" xr2:uid="{00000000-000D-0000-FFFF-FFFF00000000}"/>
  </bookViews>
  <sheets>
    <sheet name="Anexa 1" sheetId="7" r:id="rId1"/>
    <sheet name="Ponderi" sheetId="5" state="hidden" r:id="rId2"/>
  </sheets>
  <definedNames>
    <definedName name="Anul">#REF!</definedName>
    <definedName name="Departament">#REF!</definedName>
    <definedName name="Facultate">#REF!</definedName>
    <definedName name="Grad">#REF!</definedName>
    <definedName name="Nume">#REF!</definedName>
    <definedName name="PonderiCriterii">Ponderi!$A$1:$F$7</definedName>
    <definedName name="_xlnm.Print_Titles" localSheetId="0">'Anexa 1'!$9:$13</definedName>
    <definedName name="Punctaje1" localSheetId="0">'Anexa 1'!$G$15:$G$67</definedName>
    <definedName name="Punctaje1">#REF!</definedName>
    <definedName name="Punctaje2EdituraANMB" localSheetId="0">'Anexa 1'!$G$69:$G$79</definedName>
    <definedName name="Punctaje2EdituraANMB">#REF!</definedName>
    <definedName name="Punctaje2Result" localSheetId="0">'Anexa 1'!$G$80:$G$90</definedName>
    <definedName name="Punctaje2Result">#REF!</definedName>
    <definedName name="Punctaje3" localSheetId="0">'Anexa 1'!$G$93:$G$96</definedName>
    <definedName name="Punctaje3">#REF!</definedName>
    <definedName name="Punctaje4" localSheetId="0">'Anexa 1'!$G$97:$G$111</definedName>
    <definedName name="Punctaje4">#REF!</definedName>
    <definedName name="Punctaje5" localSheetId="0">'Anexa 1'!$G$132:$G$139</definedName>
    <definedName name="Punctaje5">#REF!</definedName>
    <definedName name="Total1" localSheetId="0">'Anexa 1'!#REF!</definedName>
    <definedName name="Total1">#REF!</definedName>
    <definedName name="Total2" localSheetId="0">'Anexa 1'!#REF!</definedName>
    <definedName name="Total2">#REF!</definedName>
    <definedName name="Total3" localSheetId="0">'Anexa 1'!#REF!</definedName>
    <definedName name="Total3">#REF!</definedName>
    <definedName name="Total4" localSheetId="0">'Anexa 1'!#REF!</definedName>
    <definedName name="Total4">#REF!</definedName>
    <definedName name="Total5" localSheetId="0">'Anexa 1'!#REF!</definedName>
    <definedName name="Total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6" i="7" l="1"/>
  <c r="E145" i="7"/>
  <c r="E144" i="7"/>
  <c r="E143" i="7"/>
  <c r="E142" i="7"/>
  <c r="G139" i="7"/>
  <c r="G138" i="7"/>
  <c r="G135" i="7"/>
  <c r="G132" i="7"/>
  <c r="G111" i="7"/>
  <c r="G110" i="7"/>
  <c r="G109" i="7"/>
  <c r="G100" i="7"/>
  <c r="G97" i="7"/>
  <c r="G96" i="7"/>
  <c r="G95" i="7"/>
  <c r="G94" i="7"/>
  <c r="G93" i="7"/>
  <c r="G90" i="7"/>
  <c r="G80" i="7"/>
  <c r="G79" i="7"/>
  <c r="G69" i="7"/>
  <c r="G67" i="7"/>
  <c r="G66" i="7"/>
  <c r="G63" i="7"/>
  <c r="G60" i="7"/>
  <c r="G33" i="7"/>
  <c r="G26" i="7"/>
  <c r="G25" i="7"/>
  <c r="G15" i="7"/>
  <c r="F7" i="5"/>
  <c r="E7" i="5"/>
  <c r="D7" i="5"/>
  <c r="C7" i="5"/>
  <c r="B7" i="5"/>
  <c r="F142" i="7" l="1"/>
  <c r="F146" i="7"/>
  <c r="F145" i="7"/>
  <c r="F144" i="7"/>
  <c r="E149" i="7"/>
  <c r="F143" i="7"/>
  <c r="F149" i="7" l="1"/>
  <c r="F15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Aspire 5</author>
    <author>Catalin</author>
  </authors>
  <commentList>
    <comment ref="C14" authorId="0" shapeId="0" xr:uid="{B94624BE-7CE2-4411-9AD3-89F1C5AD1405}">
      <text>
        <r>
          <rPr>
            <b/>
            <sz val="9"/>
            <color indexed="81"/>
            <rFont val="Tahoma"/>
            <charset val="1"/>
          </rPr>
          <t>Aspire 5:</t>
        </r>
        <r>
          <rPr>
            <sz val="9"/>
            <color indexed="81"/>
            <rFont val="Tahoma"/>
            <charset val="1"/>
          </rPr>
          <t xml:space="preserve">
Pentru toate subpunctele se anexează ca dovadă copie după prima pagină a articolului</t>
        </r>
      </text>
    </comment>
    <comment ref="D16" authorId="1" shapeId="0" xr:uid="{98AEFAC1-5FEB-49C8-A5D3-CDA5374E8527}">
      <text>
        <r>
          <rPr>
            <b/>
            <sz val="9"/>
            <color indexed="81"/>
            <rFont val="Tahoma"/>
            <family val="2"/>
          </rPr>
          <t>Catalin:</t>
        </r>
        <r>
          <rPr>
            <sz val="9"/>
            <color indexed="81"/>
            <rFont val="Tahoma"/>
            <family val="2"/>
          </rPr>
          <t xml:space="preserve">
IF - factorul de impact al revistei în anul publicării articolului</t>
        </r>
      </text>
    </comment>
    <comment ref="C24" authorId="0" shapeId="0" xr:uid="{F277A1B5-DA7F-489E-9457-DF01901A83F2}">
      <text>
        <r>
          <rPr>
            <b/>
            <sz val="9"/>
            <color indexed="81"/>
            <rFont val="Tahoma"/>
            <charset val="1"/>
          </rPr>
          <t>Aspire 5:</t>
        </r>
        <r>
          <rPr>
            <sz val="9"/>
            <color indexed="81"/>
            <rFont val="Tahoma"/>
            <charset val="1"/>
          </rPr>
          <t xml:space="preserve">
Se anexează copie a rezumatului.</t>
        </r>
      </text>
    </comment>
    <comment ref="C26" authorId="0" shapeId="0" xr:uid="{795A15B2-6A24-4C69-A0FF-66E73490E001}">
      <text>
        <r>
          <rPr>
            <b/>
            <sz val="9"/>
            <color indexed="81"/>
            <rFont val="Tahoma"/>
            <charset val="1"/>
          </rPr>
          <t>Aspire 5:</t>
        </r>
        <r>
          <rPr>
            <sz val="9"/>
            <color indexed="81"/>
            <rFont val="Tahoma"/>
            <charset val="1"/>
          </rPr>
          <t xml:space="preserve">
Pentru toate subpunctele se anexează: copii după certificat de participare/diplomă, program și rezumat</t>
        </r>
      </text>
    </comment>
    <comment ref="D37" authorId="0" shapeId="0" xr:uid="{C811D192-40E0-4C00-B5FD-0293E461378D}">
      <text>
        <r>
          <rPr>
            <b/>
            <sz val="9"/>
            <color indexed="81"/>
            <rFont val="Tahoma"/>
            <charset val="1"/>
          </rPr>
          <t>Aspire 5:</t>
        </r>
        <r>
          <rPr>
            <sz val="9"/>
            <color indexed="81"/>
            <rFont val="Tahoma"/>
            <charset val="1"/>
          </rPr>
          <t xml:space="preserve">
La punctele a-d, pentru autor capitol punctajul se acordă pe tratat, indiferent de numărul de capitole</t>
        </r>
      </text>
    </comment>
    <comment ref="C47" authorId="0" shapeId="0" xr:uid="{7EB37BAF-F390-4442-964B-E411492E26D2}">
      <text>
        <r>
          <rPr>
            <b/>
            <sz val="9"/>
            <color indexed="81"/>
            <rFont val="Tahoma"/>
            <charset val="1"/>
          </rPr>
          <t>Aspire 5:</t>
        </r>
        <r>
          <rPr>
            <sz val="9"/>
            <color indexed="81"/>
            <rFont val="Tahoma"/>
            <charset val="1"/>
          </rPr>
          <t xml:space="preserve">
Monografia este o lucrare științifică ce acoperă în mod exhaustiv o singură ramură (domeniu îngust) de cunoaștere; este o lucrare erudită, foarte documentată, focalizată pe problematica cercetării; corelează într-o manieră sintetică informațiile existente, prin prisma experienței personale din aria științifică abordată.</t>
        </r>
      </text>
    </comment>
    <comment ref="D50" authorId="0" shapeId="0" xr:uid="{6E5DEBF2-C13F-4961-B686-6085261D6AC2}">
      <text>
        <r>
          <rPr>
            <b/>
            <sz val="9"/>
            <color indexed="81"/>
            <rFont val="Tahoma"/>
            <charset val="1"/>
          </rPr>
          <t>Aspire 5:</t>
        </r>
        <r>
          <rPr>
            <sz val="9"/>
            <color indexed="81"/>
            <rFont val="Tahoma"/>
            <charset val="1"/>
          </rPr>
          <t xml:space="preserve">
La punctele a-d, pentru autor capitol punctajul se acordă pe carte, indiferent de numărul de capitole</t>
        </r>
      </text>
    </comment>
    <comment ref="C69" authorId="0" shapeId="0" xr:uid="{DDFEFAD7-E9D4-43B2-918D-F2906A4A47E5}">
      <text>
        <r>
          <rPr>
            <b/>
            <sz val="9"/>
            <color indexed="81"/>
            <rFont val="Tahoma"/>
            <charset val="1"/>
          </rPr>
          <t>Aspire 5:</t>
        </r>
        <r>
          <rPr>
            <sz val="9"/>
            <color indexed="81"/>
            <rFont val="Tahoma"/>
            <charset val="1"/>
          </rPr>
          <t xml:space="preserve">
Se punctează pe perioada de implementare a proiectului.
</t>
        </r>
      </text>
    </comment>
    <comment ref="C80" authorId="0" shapeId="0" xr:uid="{01A3F1FC-9510-4BB5-A495-BF0B3025E052}">
      <text>
        <r>
          <rPr>
            <b/>
            <sz val="9"/>
            <color indexed="81"/>
            <rFont val="Tahoma"/>
            <charset val="1"/>
          </rPr>
          <t>Aspire 5:</t>
        </r>
        <r>
          <rPr>
            <sz val="9"/>
            <color indexed="81"/>
            <rFont val="Tahoma"/>
            <charset val="1"/>
          </rPr>
          <t xml:space="preserve">
Pentru toate subpunctele se anexează link și print-screen al revistei, precum și dovadă (de ex. adeverință) pentru fiecare activitate desfășurată</t>
        </r>
      </text>
    </comment>
    <comment ref="C100" authorId="0" shapeId="0" xr:uid="{57875E54-4C6F-464F-882C-A3F169437CB8}">
      <text>
        <r>
          <rPr>
            <b/>
            <sz val="9"/>
            <color indexed="81"/>
            <rFont val="Tahoma"/>
            <charset val="1"/>
          </rPr>
          <t>Aspire 5:</t>
        </r>
        <r>
          <rPr>
            <sz val="9"/>
            <color indexed="81"/>
            <rFont val="Tahoma"/>
            <charset val="1"/>
          </rPr>
          <t xml:space="preserve">
Se anexează link și print-screen al site-ului societății științifice/profesionale. Se va puncta o singură calitate (membru sau membru în comitetul de conducere sau președinte/vicepreședinte/secretar)</t>
        </r>
      </text>
    </comment>
    <comment ref="D112" authorId="1" shapeId="0" xr:uid="{F12772D2-9EC0-4FD7-915D-209A85251569}">
      <text>
        <r>
          <rPr>
            <b/>
            <sz val="9"/>
            <color indexed="81"/>
            <rFont val="Tahoma"/>
            <family val="2"/>
          </rPr>
          <t>Catalin:</t>
        </r>
        <r>
          <rPr>
            <sz val="9"/>
            <color indexed="81"/>
            <rFont val="Tahoma"/>
            <family val="2"/>
          </rPr>
          <t xml:space="preserve">
Maximum 40 p</t>
        </r>
      </text>
    </comment>
    <comment ref="D113" authorId="1" shapeId="0" xr:uid="{66FB3C32-C59C-469A-AD51-6C25964C319C}">
      <text>
        <r>
          <rPr>
            <b/>
            <sz val="9"/>
            <color indexed="81"/>
            <rFont val="Tahoma"/>
            <family val="2"/>
          </rPr>
          <t>Catalin:</t>
        </r>
        <r>
          <rPr>
            <sz val="9"/>
            <color indexed="81"/>
            <rFont val="Tahoma"/>
            <family val="2"/>
          </rPr>
          <t xml:space="preserve">
Maximum 40 p</t>
        </r>
      </text>
    </comment>
    <comment ref="C118" authorId="0" shapeId="0" xr:uid="{7F34431E-6F62-4F75-8554-5D925BB35892}">
      <text>
        <r>
          <rPr>
            <b/>
            <sz val="9"/>
            <color indexed="81"/>
            <rFont val="Tahoma"/>
            <charset val="1"/>
          </rPr>
          <t>Aspire 5:</t>
        </r>
        <r>
          <rPr>
            <sz val="9"/>
            <color indexed="81"/>
            <rFont val="Tahoma"/>
            <charset val="1"/>
          </rPr>
          <t xml:space="preserve">
Pentru toate subpunctele se anexează programul manifestării.</t>
        </r>
      </text>
    </comment>
    <comment ref="C125" authorId="0" shapeId="0" xr:uid="{40ECDD29-BE0D-4434-ABBD-66C8E1721396}">
      <text>
        <r>
          <rPr>
            <b/>
            <sz val="9"/>
            <color indexed="81"/>
            <rFont val="Tahoma"/>
            <charset val="1"/>
          </rPr>
          <t>Aspire 5:</t>
        </r>
        <r>
          <rPr>
            <sz val="9"/>
            <color indexed="81"/>
            <rFont val="Tahoma"/>
            <charset val="1"/>
          </rPr>
          <t xml:space="preserve">
Se anexează programul manifestării.</t>
        </r>
      </text>
    </comment>
    <comment ref="C126" authorId="0" shapeId="0" xr:uid="{1029DCE2-4886-494C-BAF5-4F64FBCFE89B}">
      <text>
        <r>
          <rPr>
            <b/>
            <sz val="9"/>
            <color indexed="81"/>
            <rFont val="Tahoma"/>
            <charset val="1"/>
          </rPr>
          <t>Aspire 5:</t>
        </r>
        <r>
          <rPr>
            <sz val="9"/>
            <color indexed="81"/>
            <rFont val="Tahoma"/>
            <charset val="1"/>
          </rPr>
          <t xml:space="preserve">
Se anexează programul manifestării.</t>
        </r>
      </text>
    </comment>
    <comment ref="C132" authorId="0" shapeId="0" xr:uid="{54BC125C-6CC6-4997-BB43-A18603974CD2}">
      <text>
        <r>
          <rPr>
            <b/>
            <sz val="9"/>
            <color indexed="81"/>
            <rFont val="Tahoma"/>
            <charset val="1"/>
          </rPr>
          <t>Aspire 5:</t>
        </r>
        <r>
          <rPr>
            <sz val="9"/>
            <color indexed="81"/>
            <rFont val="Tahoma"/>
            <charset val="1"/>
          </rPr>
          <t xml:space="preserve">
Se anexează link și print-screen al site-ului organizației profesionale. Se va puncta o singură calitate (membru sau membru în comitetul de conducere sau președinte/vicepreședinte/secretar)</t>
        </r>
      </text>
    </comment>
    <comment ref="C138" authorId="0" shapeId="0" xr:uid="{59E5CAEF-89B4-428B-8340-571B8E1A2A6B}">
      <text>
        <r>
          <rPr>
            <b/>
            <sz val="9"/>
            <color indexed="81"/>
            <rFont val="Tahoma"/>
            <charset val="1"/>
          </rPr>
          <t>Aspire 5:</t>
        </r>
        <r>
          <rPr>
            <sz val="9"/>
            <color indexed="81"/>
            <rFont val="Tahoma"/>
            <charset val="1"/>
          </rPr>
          <t xml:space="preserve">
Se anexează documentul doveditor (contract de colaborare, acord).</t>
        </r>
      </text>
    </comment>
  </commentList>
</comments>
</file>

<file path=xl/sharedStrings.xml><?xml version="1.0" encoding="utf-8"?>
<sst xmlns="http://schemas.openxmlformats.org/spreadsheetml/2006/main" count="300" uniqueCount="228">
  <si>
    <t xml:space="preserve">ACADEMIA NAVALĂ „MIRCEA CEL BĂTRÂN” </t>
  </si>
  <si>
    <t>Indicatori de performanţă</t>
  </si>
  <si>
    <t>Conţinut</t>
  </si>
  <si>
    <t>Nr. crt.</t>
  </si>
  <si>
    <t>PUNCTAJ TOTAL</t>
  </si>
  <si>
    <t>RAPORT DE AUTOEVALUARE</t>
  </si>
  <si>
    <t>Elaborarea de materiale didactice (in ultimii 5 ani)</t>
  </si>
  <si>
    <t>Cercetare ştiinţifică (in ultimii 5 ani)</t>
  </si>
  <si>
    <t>Recunoaştere naţională şi internaţională (in ultimul an)</t>
  </si>
  <si>
    <t>Activitate cu studenţii (in ultimul an)</t>
  </si>
  <si>
    <t>Activitate în comunitatea academică (in ultimul an)</t>
  </si>
  <si>
    <t>ÎNTOCMIT</t>
  </si>
  <si>
    <t>Profesor universitar</t>
  </si>
  <si>
    <t>Conferenţiar universitar</t>
  </si>
  <si>
    <t>Lector universitar</t>
  </si>
  <si>
    <t>Asistent universitar</t>
  </si>
  <si>
    <t>TOTAL (trebuie sa fie 100%)</t>
  </si>
  <si>
    <t>Data</t>
  </si>
  <si>
    <t>__________________________</t>
  </si>
  <si>
    <t>(semnatura)</t>
  </si>
  <si>
    <t>Criteriu</t>
  </si>
  <si>
    <t>Nota echivalenta</t>
  </si>
  <si>
    <t>CENTRUL DE CERCETĂRI INTERDISCIPLINAR ÎN DOMENIUL MARITIM</t>
  </si>
  <si>
    <t>Gradul:</t>
  </si>
  <si>
    <t>Cercetător științific:</t>
  </si>
  <si>
    <t>1.1</t>
  </si>
  <si>
    <t>1.2</t>
  </si>
  <si>
    <t>1.3</t>
  </si>
  <si>
    <t>1.4</t>
  </si>
  <si>
    <t>1.5</t>
  </si>
  <si>
    <t>1.6</t>
  </si>
  <si>
    <t>1.7</t>
  </si>
  <si>
    <t>1.8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</si>
  <si>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</si>
  <si>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</si>
  <si>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</si>
  <si>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</si>
  <si>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</si>
  <si>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</si>
  <si>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</si>
  <si>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</si>
  <si>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</si>
  <si>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</si>
  <si>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</si>
  <si>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</si>
  <si>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4.5</t>
  </si>
  <si>
    <t>5.1</t>
  </si>
  <si>
    <t>5.2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</si>
  <si>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</si>
  <si>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</si>
  <si>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</si>
  <si>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</si>
  <si>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</si>
  <si>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</si>
  <si>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</si>
  <si>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</si>
  <si>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</si>
  <si>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Lucrări științifice publicate în reviste indexate în Web of Science - Science Citation Index Expanded, Web of Science - Emerging Sources Citation Index, Social Sciences Citation Index, SCOPUS, IEEE, ERIH+, CNCS - A și CNCS - B sau în alte baze de date relevante pentru diverse domenii de activitate</t>
  </si>
  <si>
    <t>Lucrări științifice publicate în regim acces liber</t>
  </si>
  <si>
    <t>Lucrări științifice prezentate la conferințe de prestigiu în domeniul de activitate al organizației de cercetare</t>
  </si>
  <si>
    <t>Cărți/capitole de carte editate/publicate la edituri naționale/internaționale de prestigiu și studii</t>
  </si>
  <si>
    <t>Participarea la elaborarea unor baze de date sau corpusuri digitale de informații de specialitate</t>
  </si>
  <si>
    <t>Participarea la elaborarea unor dicționare digitale, enciclopedii digitale, ediții digitale de documente sau de texte de specialitate</t>
  </si>
  <si>
    <t>Proiecte/programe de cercetare câștigate prin competiție sau coordonate</t>
  </si>
  <si>
    <t>Management organizațional</t>
  </si>
  <si>
    <t>Calitatea de editor/editor invitat al unor jurnale indexate în baze de date internaționale</t>
  </si>
  <si>
    <t>Programe/proiecte CDI evaluate</t>
  </si>
  <si>
    <t>Servicii, tehnologii, produse dezvoltate</t>
  </si>
  <si>
    <t>Transfer tehnologic al rezultatelor CD</t>
  </si>
  <si>
    <t>Parteneriate cu companii inovative, în limitele legii</t>
  </si>
  <si>
    <t>Spin-offuri/start-upuri înființate sau gestionate</t>
  </si>
  <si>
    <t>Parteneriate cu cercetători/cadre didactice din alte organizații de cercetare naționale sau internaționale</t>
  </si>
  <si>
    <t>Calitatea de cercetător/cadru didactic invitat/asociat într-o organizație de cercetare</t>
  </si>
  <si>
    <t>Calitatea de conducător de doctorat și numărul de studenți doctoranzi îndrumați</t>
  </si>
  <si>
    <t>Calitatea de membru într-o comisie de susținere a unei teze de doctorat</t>
  </si>
  <si>
    <t>Cursuri universitare elaborate și publicate în format letric sau electronic</t>
  </si>
  <si>
    <t>Studii doctorale, postdoctorale</t>
  </si>
  <si>
    <t>Participarea la programe de mobilități</t>
  </si>
  <si>
    <t>Organizarea de evenimente științifice</t>
  </si>
  <si>
    <t>Organizarea de evenimente de popularizare a științei</t>
  </si>
  <si>
    <t>Prezentări invitate la manifestări științifice de prestigiu</t>
  </si>
  <si>
    <t>Prezentarea de lucrări științifice de referință pentru domeniul de activitate publicate la edituri internaționale de prestigiu</t>
  </si>
  <si>
    <t>Câștigarea de premii de prestigiu din partea unei autorități sau instituții publice</t>
  </si>
  <si>
    <t>Calitatea de membru/conducător/coordonator al unei organizații profesionale naționale/internaționale din domeniul CDI</t>
  </si>
  <si>
    <t>Calitatea de membru/conducător/coordonator al unui organism consultativ/grup de lucru în domeniul CDI la nivel sectorial, regional, național sau internațional</t>
  </si>
  <si>
    <t>Ocuparea unei funcții de conducere, coordonare sau control în cadrul unei autorități publice în domeniul CDI</t>
  </si>
  <si>
    <t>Politici publice, strategii, planuri de cercetare internaționale, naționale și sectoriale, standarde, regulamente, ghiduri elaborate pentru autorități sau instituții publice</t>
  </si>
  <si>
    <t>autor principal (ultim/prim corespondent)</t>
  </si>
  <si>
    <t>coautor</t>
  </si>
  <si>
    <t>1.1.1 Articole publicate in extenso in reviste ISI</t>
  </si>
  <si>
    <t>1.1.2 Articole publicate in extenso în reviste sau volumele unor conferințe internaționale indexate BDI</t>
  </si>
  <si>
    <t xml:space="preserve">1.1.3 Articole publicate in extenso în reviste sau volumele unor conferințe internaționale indexate ISI </t>
  </si>
  <si>
    <t>1.1.4 Rezumate publicate în reviste cotate ISI</t>
  </si>
  <si>
    <t>Internaționale</t>
  </si>
  <si>
    <t>Naționale</t>
  </si>
  <si>
    <t>1.3.2 Poster la manifestări științifice</t>
  </si>
  <si>
    <t>1.4.1 Tratate publicate în perioada evaluată</t>
  </si>
  <si>
    <t>editor/coordonator</t>
  </si>
  <si>
    <t>autor capitol</t>
  </si>
  <si>
    <t>a. în edituri internaționale de prestigiu (conform UEFISCDI)</t>
  </si>
  <si>
    <t>c. editura ANMB, editura Academiei, editura Tehnică, editura Enciclopedică</t>
  </si>
  <si>
    <t>d. alte edituri recunoscute CNCSIS, cu exceptând cele enumerate la 1.4.1 pct. c</t>
  </si>
  <si>
    <t>1.4.2 Monografii publicate în perioada evaluată</t>
  </si>
  <si>
    <t>b. în alte edituri internaționale</t>
  </si>
  <si>
    <t>Brevete acordate în perioada evaluată, cu drepturi de autor ANMB</t>
  </si>
  <si>
    <t>Citări în cărți/capitole de carte sau în lucrări publicate în jurnale indexate în baze de date internaționale în perioada evaluată</t>
  </si>
  <si>
    <t>a. conform Web of Science Core Collection (exclus autocitările)</t>
  </si>
  <si>
    <t>b. conform Google Scholar (exclus autocitările)</t>
  </si>
  <si>
    <t>a. Internaționale</t>
  </si>
  <si>
    <t>b. Naționale</t>
  </si>
  <si>
    <t>1.9</t>
  </si>
  <si>
    <t>Indicele Hirsch (IH) din Web of Science</t>
  </si>
  <si>
    <t>b. Coordonator local proiect internațional</t>
  </si>
  <si>
    <t>c. membru proiect internațional</t>
  </si>
  <si>
    <t>d. director proiect național</t>
  </si>
  <si>
    <t>e. director partener ANMB - proiect național</t>
  </si>
  <si>
    <t>f. membru proiect național</t>
  </si>
  <si>
    <t>g. director proiect intern ANMB</t>
  </si>
  <si>
    <t>h. membru proiect intern ANMB</t>
  </si>
  <si>
    <t>editor</t>
  </si>
  <si>
    <t>membru</t>
  </si>
  <si>
    <t>peer-review</t>
  </si>
  <si>
    <t>Coordonator proiect de cercetare internațional/director proiect de cercetare național evaluat cu punctaj în prima treime a clasamentului, nefinanțat</t>
  </si>
  <si>
    <t>2.4.1 Reviste cotate ISI</t>
  </si>
  <si>
    <t>2.4.2 Reviste BDI</t>
  </si>
  <si>
    <t>2.4.3 Peer-reviewer manifestări științifice internaționale (cu publicare în reviste/suplimente ISI)</t>
  </si>
  <si>
    <t>2.5</t>
  </si>
  <si>
    <t>a. Coodronator echipă de evaluare</t>
  </si>
  <si>
    <t>b. Mebru echipă de evaluare</t>
  </si>
  <si>
    <t>a. parteneriate internaționale încheiate în perioada evaluată</t>
  </si>
  <si>
    <t>b. parteneriate naționale încheiate în perioada evaluată</t>
  </si>
  <si>
    <t xml:space="preserve">4.6 </t>
  </si>
  <si>
    <t>Îndrumare lucrări de licență</t>
  </si>
  <si>
    <t>4.7</t>
  </si>
  <si>
    <t>Îndrumare studenți pentru activități științifice</t>
  </si>
  <si>
    <t>a. Organizație internațională</t>
  </si>
  <si>
    <t>membru în comitetul de conducere</t>
  </si>
  <si>
    <t>președinte/vicepreședinte/secretar</t>
  </si>
  <si>
    <t>b. Organizație națională</t>
  </si>
  <si>
    <t>Rezultatele obținute în cadrul activității de cercetare și impactul acestora</t>
  </si>
  <si>
    <t>Gestionarea și/sau conducerea/coordonarea de activități de cercetare</t>
  </si>
  <si>
    <t>Activitatea antreprenorială/colaborarea cu mediul de afaceri și aplicabilitatea în economie/societate a rezultatelor obținute</t>
  </si>
  <si>
    <t>Activitatea didactică, mentoratul, supravegherea cercetării</t>
  </si>
  <si>
    <t>Contribuții aduse la dezvoltarea științei și îmbogățirea sau promovarea culturii mondiale</t>
  </si>
  <si>
    <t>Formarea profesională continuă</t>
  </si>
  <si>
    <t>a. În străinătate</t>
  </si>
  <si>
    <t>b. În țară</t>
  </si>
  <si>
    <t>Servicii aduse societății</t>
  </si>
  <si>
    <t>6.6</t>
  </si>
  <si>
    <t>Coordonator științific - burse/stagii de cercetare obținute prin competiție internațională</t>
  </si>
  <si>
    <t>6.1.1 Internaționale</t>
  </si>
  <si>
    <t>președinte/vicepreședinte</t>
  </si>
  <si>
    <t>6.1.2 Naționale</t>
  </si>
  <si>
    <t>Membru</t>
  </si>
  <si>
    <t>Coordonator/conducător</t>
  </si>
  <si>
    <t>Manifestări internaționale</t>
  </si>
  <si>
    <t>Manifestări naționale</t>
  </si>
  <si>
    <t>Evaluare activitate</t>
  </si>
  <si>
    <t>50p/lucrare x IF</t>
  </si>
  <si>
    <t>25p/lucrare x IF</t>
  </si>
  <si>
    <t>15p/lucrare</t>
  </si>
  <si>
    <t>10p/lucrare</t>
  </si>
  <si>
    <t>5p/lucrare</t>
  </si>
  <si>
    <t>10p/rezumat</t>
  </si>
  <si>
    <t>30p/lucrare</t>
  </si>
  <si>
    <t>150p</t>
  </si>
  <si>
    <t>50p</t>
  </si>
  <si>
    <t>100p</t>
  </si>
  <si>
    <t>35p</t>
  </si>
  <si>
    <t>75p</t>
  </si>
  <si>
    <t>30p</t>
  </si>
  <si>
    <t>20p</t>
  </si>
  <si>
    <t>25p</t>
  </si>
  <si>
    <t>40p</t>
  </si>
  <si>
    <t>15p</t>
  </si>
  <si>
    <t>10p</t>
  </si>
  <si>
    <t>200p/brevet</t>
  </si>
  <si>
    <t>100p/brevet</t>
  </si>
  <si>
    <t>6p/citare</t>
  </si>
  <si>
    <t>1p/citare</t>
  </si>
  <si>
    <t>50p/activitate</t>
  </si>
  <si>
    <t>50p x IH</t>
  </si>
  <si>
    <t>300p/proiect</t>
  </si>
  <si>
    <t>200p/proiect</t>
  </si>
  <si>
    <t>100p/proiect</t>
  </si>
  <si>
    <t>175p/proiect</t>
  </si>
  <si>
    <t>75p/proiect</t>
  </si>
  <si>
    <t>50p/proiect</t>
  </si>
  <si>
    <t>15p/proiect</t>
  </si>
  <si>
    <t>30p/proiect</t>
  </si>
  <si>
    <t>50p/revista</t>
  </si>
  <si>
    <t>30p/revista</t>
  </si>
  <si>
    <t>20p/revista</t>
  </si>
  <si>
    <t>10p/revista</t>
  </si>
  <si>
    <t>5p/revista</t>
  </si>
  <si>
    <t>25p/evaluare</t>
  </si>
  <si>
    <t>12p/evaluare</t>
  </si>
  <si>
    <t>50p/serviciu</t>
  </si>
  <si>
    <t>50p/transfer</t>
  </si>
  <si>
    <t>25p/parteneriat</t>
  </si>
  <si>
    <t>50p/spin-off</t>
  </si>
  <si>
    <t>10p/parteneriat</t>
  </si>
  <si>
    <t>5p/parteneriat</t>
  </si>
  <si>
    <t>Criteriu de evaluare</t>
  </si>
  <si>
    <t>15p * Nr doctoranzi</t>
  </si>
  <si>
    <t>10p *Nr participari</t>
  </si>
  <si>
    <t>40p/Curs</t>
  </si>
  <si>
    <t>30p/stagiu</t>
  </si>
  <si>
    <t>20p/stagiu</t>
  </si>
  <si>
    <t>10p/mobilitate</t>
  </si>
  <si>
    <t>10p/eveniment</t>
  </si>
  <si>
    <t>15p/eveniment</t>
  </si>
  <si>
    <t>5p/eveniment</t>
  </si>
  <si>
    <t>50p/prezentare</t>
  </si>
  <si>
    <t>25p/prezentare</t>
  </si>
  <si>
    <t>100p/prezentare</t>
  </si>
  <si>
    <t>50p/premiu</t>
  </si>
  <si>
    <t>20p/bursier</t>
  </si>
  <si>
    <t>60p</t>
  </si>
  <si>
    <t>50p/studiu</t>
  </si>
  <si>
    <t>a. Coordonator proiect internațional</t>
  </si>
  <si>
    <t>Punctaj autoevaluare</t>
  </si>
  <si>
    <t>Punctaj evaluare management</t>
  </si>
  <si>
    <t>A PERFORMANŢEI ȘTIINȚIFICE A CERCETĂTORILOR ȘTIINȚIFICI DIN ACADEMIA NAVALĂ „MIRCEA CEL BĂTRÂN”</t>
  </si>
  <si>
    <t>5p/activitate</t>
  </si>
  <si>
    <t>1.3.1 Prezentare orală la manifestări științifice</t>
  </si>
  <si>
    <t>Perioada:</t>
  </si>
  <si>
    <t>Anexa 1 a Regulamentului nr. A-N 273 / 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</si>
</sst>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3" fillId="0" borderId="0" xfId="0" applyFont="1"/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vertical="top"/>
    </xf>
    <xf numFmtId="0" fontId="0" fillId="0" borderId="1" xfId="0" applyBorder="1"/>
    <xf numFmtId="2" fontId="0" fillId="0" borderId="6" xfId="0" applyNumberForma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horizontal="center"/>
    </xf>
    <xf numFmtId="0" fontId="0" fillId="0" borderId="5" xfId="0" applyBorder="1"/>
    <xf numFmtId="2" fontId="0" fillId="0" borderId="6" xfId="0" applyNumberFormat="1" applyBorder="1"/>
    <xf numFmtId="0" fontId="0" fillId="0" borderId="5" xfId="0" applyBorder="1" applyAlignment="1">
      <alignment wrapText="1"/>
    </xf>
    <xf numFmtId="2" fontId="3" fillId="0" borderId="9" xfId="0" applyNumberFormat="1" applyFont="1" applyBorder="1"/>
    <xf numFmtId="9" fontId="0" fillId="0" borderId="0" xfId="1" applyFont="1"/>
    <xf numFmtId="0" fontId="0" fillId="0" borderId="10" xfId="0" applyBorder="1"/>
    <xf numFmtId="9" fontId="0" fillId="0" borderId="1" xfId="1" applyFont="1" applyBorder="1"/>
    <xf numFmtId="9" fontId="0" fillId="0" borderId="8" xfId="1" applyFont="1" applyBorder="1"/>
    <xf numFmtId="9" fontId="0" fillId="0" borderId="0" xfId="1" applyFont="1" applyFill="1" applyBorder="1"/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Protection="1">
      <protection locked="0"/>
    </xf>
    <xf numFmtId="0" fontId="3" fillId="0" borderId="5" xfId="0" applyFont="1" applyBorder="1"/>
    <xf numFmtId="2" fontId="3" fillId="0" borderId="6" xfId="0" applyNumberFormat="1" applyFont="1" applyBorder="1"/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5" fillId="0" borderId="7" xfId="0" applyFont="1" applyBorder="1"/>
    <xf numFmtId="0" fontId="3" fillId="0" borderId="6" xfId="0" applyFon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top"/>
    </xf>
    <xf numFmtId="49" fontId="0" fillId="0" borderId="15" xfId="0" applyNumberFormat="1" applyBorder="1" applyAlignment="1">
      <alignment horizontal="center" vertical="top"/>
    </xf>
    <xf numFmtId="49" fontId="0" fillId="0" borderId="14" xfId="0" applyNumberFormat="1" applyBorder="1" applyAlignment="1">
      <alignment horizontal="center" vertical="top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9" fontId="1" fillId="0" borderId="13" xfId="0" applyNumberFormat="1" applyFont="1" applyBorder="1" applyAlignment="1">
      <alignment horizontal="center" vertical="top"/>
    </xf>
    <xf numFmtId="49" fontId="1" fillId="0" borderId="15" xfId="0" applyNumberFormat="1" applyFont="1" applyBorder="1" applyAlignment="1">
      <alignment horizontal="center" vertical="top"/>
    </xf>
    <xf numFmtId="49" fontId="1" fillId="0" borderId="14" xfId="0" applyNumberFormat="1" applyFont="1" applyBorder="1" applyAlignment="1">
      <alignment horizontal="center" vertical="top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5" xfId="0" applyBorder="1" applyAlignment="1">
      <alignment horizontal="center" vertical="top" wrapText="1"/>
    </xf>
    <xf numFmtId="2" fontId="0" fillId="0" borderId="1" xfId="0" applyNumberFormat="1" applyBorder="1"/>
    <xf numFmtId="0" fontId="0" fillId="0" borderId="8" xfId="0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vertical="top"/>
    </xf>
    <xf numFmtId="0" fontId="9" fillId="0" borderId="0" xfId="0" applyFont="1"/>
    <xf numFmtId="0" fontId="12" fillId="0" borderId="1" xfId="0" applyFont="1" applyBorder="1" applyAlignment="1">
      <alignment vertical="top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0" xfId="0" applyFont="1" applyAlignment="1">
      <alignment vertical="top"/>
    </xf>
  </cellXfs>
  <cellStyles count="2">
    <cellStyle name="Normal" xfId="0" builtinId="0"/>
    <cellStyle name="Percent" xfId="1" builtinId="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38101</xdr:rowOff>
    </xdr:from>
    <xdr:to>
      <xdr:col>0</xdr:col>
      <xdr:colOff>752475</xdr:colOff>
      <xdr:row>3</xdr:row>
      <xdr:rowOff>80377</xdr:rowOff>
    </xdr:to>
    <xdr:pic>
      <xdr:nvPicPr>
        <xdr:cNvPr id="3" name="Picture 2" descr="Sigla_ANMB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38101"/>
          <a:ext cx="533400" cy="61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4"/>
  <sheetViews>
    <sheetView tabSelected="1" topLeftCell="A109" workbookViewId="0">
      <selection activeCell="C115" sqref="C115"/>
    </sheetView>
  </sheetViews>
  <sheetFormatPr defaultRowHeight="15" x14ac:dyDescent="0.25"/>
  <cols>
    <col min="1" max="1" width="20.7109375" customWidth="1"/>
    <col min="2" max="2" width="6.5703125" customWidth="1"/>
    <col min="3" max="3" width="58.7109375" customWidth="1"/>
    <col min="4" max="4" width="16.7109375" customWidth="1"/>
    <col min="5" max="5" width="12.42578125" customWidth="1"/>
    <col min="6" max="6" width="16.140625" customWidth="1"/>
    <col min="7" max="7" width="7.5703125" hidden="1" customWidth="1"/>
  </cols>
  <sheetData>
    <row r="1" spans="1:8" x14ac:dyDescent="0.25">
      <c r="B1" s="42" t="s">
        <v>0</v>
      </c>
      <c r="C1" s="42"/>
      <c r="D1" s="2"/>
      <c r="E1" s="2"/>
      <c r="F1" s="2"/>
      <c r="G1" s="2"/>
    </row>
    <row r="2" spans="1:8" x14ac:dyDescent="0.25">
      <c r="A2" s="2"/>
      <c r="B2" s="42" t="s">
        <v>22</v>
      </c>
      <c r="C2" s="42"/>
      <c r="D2" s="2"/>
      <c r="E2" s="2"/>
      <c r="F2" s="2"/>
      <c r="G2" s="2"/>
    </row>
    <row r="3" spans="1:8" x14ac:dyDescent="0.25">
      <c r="A3" s="2"/>
      <c r="B3" s="42"/>
      <c r="C3" s="42"/>
      <c r="D3" s="63" t="s">
        <v>227</v>
      </c>
      <c r="E3" s="63"/>
      <c r="F3" s="63"/>
      <c r="G3" s="2"/>
    </row>
    <row r="4" spans="1:8" x14ac:dyDescent="0.25">
      <c r="A4" s="2"/>
      <c r="B4" s="2"/>
      <c r="C4" s="2"/>
      <c r="D4" s="2"/>
      <c r="E4" s="2"/>
      <c r="F4" s="2"/>
      <c r="G4" s="2"/>
    </row>
    <row r="5" spans="1:8" ht="15.75" x14ac:dyDescent="0.25">
      <c r="C5" s="54" t="s">
        <v>5</v>
      </c>
      <c r="E5" s="43"/>
      <c r="F5" s="43"/>
      <c r="G5" s="43"/>
    </row>
    <row r="6" spans="1:8" ht="30" x14ac:dyDescent="0.25">
      <c r="C6" s="55" t="s">
        <v>223</v>
      </c>
      <c r="E6" s="25"/>
      <c r="F6" s="25"/>
      <c r="G6" s="25"/>
    </row>
    <row r="7" spans="1:8" x14ac:dyDescent="0.25">
      <c r="F7" s="25"/>
      <c r="G7" s="25"/>
    </row>
    <row r="8" spans="1:8" x14ac:dyDescent="0.25">
      <c r="A8" s="25"/>
      <c r="B8" s="25"/>
      <c r="C8" s="56" t="s">
        <v>226</v>
      </c>
      <c r="D8" s="25"/>
      <c r="E8" s="25"/>
      <c r="F8" s="25"/>
      <c r="G8" s="25"/>
    </row>
    <row r="9" spans="1:8" x14ac:dyDescent="0.25">
      <c r="B9" s="27" t="s">
        <v>23</v>
      </c>
      <c r="C9" s="3"/>
      <c r="E9" s="25"/>
      <c r="F9" s="25"/>
      <c r="G9" s="25"/>
      <c r="H9" s="25"/>
    </row>
    <row r="10" spans="1:8" x14ac:dyDescent="0.25">
      <c r="B10" s="27" t="s">
        <v>24</v>
      </c>
      <c r="C10" s="3"/>
      <c r="E10" s="25"/>
      <c r="F10" s="25"/>
      <c r="G10" s="25"/>
      <c r="H10" s="25"/>
    </row>
    <row r="11" spans="1:8" ht="15.75" thickBot="1" x14ac:dyDescent="0.3">
      <c r="B11" s="2"/>
      <c r="C11" s="2"/>
      <c r="D11" s="2"/>
      <c r="E11" s="2"/>
      <c r="F11" s="2"/>
      <c r="G11" s="2"/>
    </row>
    <row r="12" spans="1:8" ht="30" x14ac:dyDescent="0.25">
      <c r="A12" s="38" t="s">
        <v>203</v>
      </c>
      <c r="B12" s="39" t="s">
        <v>3</v>
      </c>
      <c r="C12" s="39" t="s">
        <v>1</v>
      </c>
      <c r="D12" s="39"/>
      <c r="E12" s="39"/>
      <c r="F12" s="39"/>
      <c r="G12" s="41"/>
    </row>
    <row r="13" spans="1:8" ht="45" x14ac:dyDescent="0.25">
      <c r="A13" s="59" t="s">
        <v>139</v>
      </c>
      <c r="B13" s="40"/>
      <c r="C13" s="40" t="s">
        <v>2</v>
      </c>
      <c r="D13" s="40" t="s">
        <v>157</v>
      </c>
      <c r="E13" s="40" t="s">
        <v>221</v>
      </c>
      <c r="F13" s="40" t="s">
        <v>222</v>
      </c>
      <c r="G13" s="32"/>
    </row>
    <row r="14" spans="1:8" ht="75" x14ac:dyDescent="0.25">
      <c r="A14" s="60"/>
      <c r="B14" s="33" t="s">
        <v>25</v>
      </c>
      <c r="C14" s="44" t="s">
        <v>57</v>
      </c>
      <c r="D14" s="40"/>
      <c r="E14" s="40"/>
      <c r="F14" s="40"/>
      <c r="G14" s="32"/>
    </row>
    <row r="15" spans="1:8" ht="14.45" customHeight="1" x14ac:dyDescent="0.25">
      <c r="A15" s="60"/>
      <c r="B15" s="34"/>
      <c r="C15" s="49" t="s">
        <v>89</v>
      </c>
      <c r="D15" s="6"/>
      <c r="E15" s="7"/>
      <c r="F15" s="21"/>
      <c r="G15" s="9">
        <f>F15*E15</f>
        <v>0</v>
      </c>
    </row>
    <row r="16" spans="1:8" x14ac:dyDescent="0.25">
      <c r="A16" s="60"/>
      <c r="B16" s="34"/>
      <c r="C16" s="8" t="s">
        <v>87</v>
      </c>
      <c r="D16" s="6" t="s">
        <v>158</v>
      </c>
      <c r="E16" s="7"/>
      <c r="F16" s="21"/>
      <c r="G16" s="9"/>
    </row>
    <row r="17" spans="1:7" x14ac:dyDescent="0.25">
      <c r="A17" s="60"/>
      <c r="B17" s="34"/>
      <c r="C17" s="8" t="s">
        <v>88</v>
      </c>
      <c r="D17" s="6" t="s">
        <v>159</v>
      </c>
      <c r="E17" s="7"/>
      <c r="F17" s="21"/>
      <c r="G17" s="9"/>
    </row>
    <row r="18" spans="1:7" ht="30" x14ac:dyDescent="0.25">
      <c r="A18" s="60"/>
      <c r="B18" s="34"/>
      <c r="C18" s="50" t="s">
        <v>90</v>
      </c>
      <c r="D18" s="6"/>
      <c r="E18" s="7"/>
      <c r="F18" s="21"/>
      <c r="G18" s="9"/>
    </row>
    <row r="19" spans="1:7" x14ac:dyDescent="0.25">
      <c r="A19" s="60"/>
      <c r="B19" s="34"/>
      <c r="C19" s="8" t="s">
        <v>87</v>
      </c>
      <c r="D19" s="6" t="s">
        <v>161</v>
      </c>
      <c r="E19" s="7"/>
      <c r="F19" s="21"/>
      <c r="G19" s="9"/>
    </row>
    <row r="20" spans="1:7" x14ac:dyDescent="0.25">
      <c r="A20" s="60"/>
      <c r="B20" s="34"/>
      <c r="C20" s="8" t="s">
        <v>88</v>
      </c>
      <c r="D20" s="6" t="s">
        <v>162</v>
      </c>
      <c r="E20" s="7"/>
      <c r="F20" s="21"/>
      <c r="G20" s="9"/>
    </row>
    <row r="21" spans="1:7" ht="30" x14ac:dyDescent="0.25">
      <c r="A21" s="60"/>
      <c r="B21" s="34"/>
      <c r="C21" s="50" t="s">
        <v>91</v>
      </c>
      <c r="D21" s="6"/>
      <c r="E21" s="7"/>
      <c r="F21" s="21"/>
      <c r="G21" s="9"/>
    </row>
    <row r="22" spans="1:7" x14ac:dyDescent="0.25">
      <c r="A22" s="60"/>
      <c r="B22" s="34"/>
      <c r="C22" s="8" t="s">
        <v>87</v>
      </c>
      <c r="D22" s="6" t="s">
        <v>160</v>
      </c>
      <c r="E22" s="7"/>
      <c r="F22" s="21"/>
      <c r="G22" s="9"/>
    </row>
    <row r="23" spans="1:7" x14ac:dyDescent="0.25">
      <c r="A23" s="60"/>
      <c r="B23" s="34"/>
      <c r="C23" s="8" t="s">
        <v>88</v>
      </c>
      <c r="D23" s="6" t="s">
        <v>161</v>
      </c>
      <c r="E23" s="7"/>
      <c r="F23" s="21"/>
      <c r="G23" s="9"/>
    </row>
    <row r="24" spans="1:7" x14ac:dyDescent="0.25">
      <c r="A24" s="60"/>
      <c r="B24" s="35"/>
      <c r="C24" s="49" t="s">
        <v>92</v>
      </c>
      <c r="D24" s="6" t="s">
        <v>163</v>
      </c>
      <c r="E24" s="7"/>
      <c r="F24" s="21"/>
      <c r="G24" s="9"/>
    </row>
    <row r="25" spans="1:7" x14ac:dyDescent="0.25">
      <c r="A25" s="60"/>
      <c r="B25" s="4" t="s">
        <v>26</v>
      </c>
      <c r="C25" s="44" t="s">
        <v>58</v>
      </c>
      <c r="D25" s="6" t="s">
        <v>161</v>
      </c>
      <c r="E25" s="7"/>
      <c r="F25" s="21"/>
      <c r="G25" s="9">
        <f t="shared" ref="G25:G111" si="0">F25*E25</f>
        <v>0</v>
      </c>
    </row>
    <row r="26" spans="1:7" ht="30" x14ac:dyDescent="0.25">
      <c r="A26" s="60"/>
      <c r="B26" s="33" t="s">
        <v>27</v>
      </c>
      <c r="C26" s="44" t="s">
        <v>59</v>
      </c>
      <c r="D26" s="6"/>
      <c r="E26" s="7"/>
      <c r="F26" s="21"/>
      <c r="G26" s="9">
        <f t="shared" si="0"/>
        <v>0</v>
      </c>
    </row>
    <row r="27" spans="1:7" x14ac:dyDescent="0.25">
      <c r="A27" s="60"/>
      <c r="B27" s="34"/>
      <c r="C27" s="44" t="s">
        <v>225</v>
      </c>
      <c r="D27" s="6"/>
      <c r="E27" s="7"/>
      <c r="F27" s="21"/>
      <c r="G27" s="9"/>
    </row>
    <row r="28" spans="1:7" x14ac:dyDescent="0.25">
      <c r="A28" s="60"/>
      <c r="B28" s="34"/>
      <c r="C28" s="5" t="s">
        <v>93</v>
      </c>
      <c r="D28" s="6" t="s">
        <v>164</v>
      </c>
      <c r="E28" s="7"/>
      <c r="F28" s="21"/>
      <c r="G28" s="9"/>
    </row>
    <row r="29" spans="1:7" x14ac:dyDescent="0.25">
      <c r="A29" s="60"/>
      <c r="B29" s="34"/>
      <c r="C29" s="5" t="s">
        <v>94</v>
      </c>
      <c r="D29" s="6" t="s">
        <v>160</v>
      </c>
      <c r="E29" s="7"/>
      <c r="F29" s="21"/>
      <c r="G29" s="9"/>
    </row>
    <row r="30" spans="1:7" x14ac:dyDescent="0.25">
      <c r="A30" s="60"/>
      <c r="B30" s="34"/>
      <c r="C30" s="44" t="s">
        <v>95</v>
      </c>
      <c r="D30" s="6"/>
      <c r="E30" s="7"/>
      <c r="F30" s="21"/>
      <c r="G30" s="9"/>
    </row>
    <row r="31" spans="1:7" x14ac:dyDescent="0.25">
      <c r="A31" s="60"/>
      <c r="B31" s="34"/>
      <c r="C31" s="5" t="s">
        <v>93</v>
      </c>
      <c r="D31" s="6" t="s">
        <v>161</v>
      </c>
      <c r="E31" s="7"/>
      <c r="F31" s="21"/>
      <c r="G31" s="9"/>
    </row>
    <row r="32" spans="1:7" x14ac:dyDescent="0.25">
      <c r="A32" s="60"/>
      <c r="B32" s="35"/>
      <c r="C32" s="5" t="s">
        <v>94</v>
      </c>
      <c r="D32" s="6" t="s">
        <v>162</v>
      </c>
      <c r="E32" s="7"/>
      <c r="F32" s="21"/>
      <c r="G32" s="9"/>
    </row>
    <row r="33" spans="1:7" ht="30" x14ac:dyDescent="0.25">
      <c r="A33" s="60"/>
      <c r="B33" s="33" t="s">
        <v>28</v>
      </c>
      <c r="C33" s="44" t="s">
        <v>60</v>
      </c>
      <c r="D33" s="6"/>
      <c r="E33" s="7"/>
      <c r="F33" s="21"/>
      <c r="G33" s="9">
        <f t="shared" si="0"/>
        <v>0</v>
      </c>
    </row>
    <row r="34" spans="1:7" x14ac:dyDescent="0.25">
      <c r="A34" s="60"/>
      <c r="B34" s="34"/>
      <c r="C34" s="44" t="s">
        <v>96</v>
      </c>
      <c r="D34" s="6"/>
      <c r="E34" s="7"/>
      <c r="F34" s="21"/>
      <c r="G34" s="9"/>
    </row>
    <row r="35" spans="1:7" x14ac:dyDescent="0.25">
      <c r="A35" s="60"/>
      <c r="B35" s="34"/>
      <c r="C35" s="44" t="s">
        <v>99</v>
      </c>
      <c r="D35" s="6"/>
      <c r="E35" s="7"/>
      <c r="F35" s="21"/>
      <c r="G35" s="9"/>
    </row>
    <row r="36" spans="1:7" x14ac:dyDescent="0.25">
      <c r="A36" s="60"/>
      <c r="B36" s="34"/>
      <c r="C36" s="5" t="s">
        <v>97</v>
      </c>
      <c r="D36" s="6" t="s">
        <v>165</v>
      </c>
      <c r="E36" s="7"/>
      <c r="F36" s="21"/>
      <c r="G36" s="9"/>
    </row>
    <row r="37" spans="1:7" x14ac:dyDescent="0.25">
      <c r="A37" s="60"/>
      <c r="B37" s="34"/>
      <c r="C37" s="5" t="s">
        <v>98</v>
      </c>
      <c r="D37" s="6" t="s">
        <v>166</v>
      </c>
      <c r="E37" s="7"/>
      <c r="F37" s="21"/>
      <c r="G37" s="9"/>
    </row>
    <row r="38" spans="1:7" x14ac:dyDescent="0.25">
      <c r="A38" s="60"/>
      <c r="B38" s="34"/>
      <c r="C38" s="44" t="s">
        <v>103</v>
      </c>
      <c r="D38" s="6"/>
      <c r="E38" s="7"/>
      <c r="F38" s="21"/>
      <c r="G38" s="9"/>
    </row>
    <row r="39" spans="1:7" x14ac:dyDescent="0.25">
      <c r="A39" s="60"/>
      <c r="B39" s="34"/>
      <c r="C39" s="5" t="s">
        <v>97</v>
      </c>
      <c r="D39" s="6" t="s">
        <v>167</v>
      </c>
      <c r="E39" s="7"/>
      <c r="F39" s="21"/>
      <c r="G39" s="9"/>
    </row>
    <row r="40" spans="1:7" x14ac:dyDescent="0.25">
      <c r="A40" s="60"/>
      <c r="B40" s="34"/>
      <c r="C40" s="5" t="s">
        <v>98</v>
      </c>
      <c r="D40" s="6" t="s">
        <v>168</v>
      </c>
      <c r="E40" s="7"/>
      <c r="F40" s="21"/>
      <c r="G40" s="9"/>
    </row>
    <row r="41" spans="1:7" ht="30" x14ac:dyDescent="0.25">
      <c r="A41" s="60"/>
      <c r="B41" s="34"/>
      <c r="C41" s="44" t="s">
        <v>100</v>
      </c>
      <c r="D41" s="6"/>
      <c r="E41" s="7"/>
      <c r="F41" s="21"/>
      <c r="G41" s="9"/>
    </row>
    <row r="42" spans="1:7" x14ac:dyDescent="0.25">
      <c r="A42" s="60"/>
      <c r="B42" s="34"/>
      <c r="C42" s="5" t="s">
        <v>97</v>
      </c>
      <c r="D42" s="6" t="s">
        <v>169</v>
      </c>
      <c r="E42" s="7"/>
      <c r="F42" s="21"/>
      <c r="G42" s="9"/>
    </row>
    <row r="43" spans="1:7" x14ac:dyDescent="0.25">
      <c r="A43" s="60"/>
      <c r="B43" s="34"/>
      <c r="C43" s="5" t="s">
        <v>98</v>
      </c>
      <c r="D43" s="6" t="s">
        <v>170</v>
      </c>
      <c r="E43" s="7"/>
      <c r="F43" s="21"/>
      <c r="G43" s="9"/>
    </row>
    <row r="44" spans="1:7" ht="30" x14ac:dyDescent="0.25">
      <c r="A44" s="60"/>
      <c r="B44" s="34"/>
      <c r="C44" s="44" t="s">
        <v>101</v>
      </c>
      <c r="D44" s="6"/>
      <c r="E44" s="7"/>
      <c r="F44" s="21"/>
      <c r="G44" s="9"/>
    </row>
    <row r="45" spans="1:7" x14ac:dyDescent="0.25">
      <c r="A45" s="60"/>
      <c r="B45" s="34"/>
      <c r="C45" s="5" t="s">
        <v>97</v>
      </c>
      <c r="D45" s="6" t="s">
        <v>166</v>
      </c>
      <c r="E45" s="7"/>
      <c r="F45" s="21"/>
      <c r="G45" s="9"/>
    </row>
    <row r="46" spans="1:7" x14ac:dyDescent="0.25">
      <c r="A46" s="60"/>
      <c r="B46" s="34"/>
      <c r="C46" s="5" t="s">
        <v>98</v>
      </c>
      <c r="D46" s="6" t="s">
        <v>171</v>
      </c>
      <c r="E46" s="7"/>
      <c r="F46" s="21"/>
      <c r="G46" s="9"/>
    </row>
    <row r="47" spans="1:7" x14ac:dyDescent="0.25">
      <c r="A47" s="60"/>
      <c r="B47" s="34"/>
      <c r="C47" s="44" t="s">
        <v>102</v>
      </c>
      <c r="D47" s="6"/>
      <c r="E47" s="7"/>
      <c r="F47" s="21"/>
      <c r="G47" s="9"/>
    </row>
    <row r="48" spans="1:7" x14ac:dyDescent="0.25">
      <c r="A48" s="60"/>
      <c r="B48" s="34"/>
      <c r="C48" s="44" t="s">
        <v>99</v>
      </c>
      <c r="D48" s="6"/>
      <c r="E48" s="7"/>
      <c r="F48" s="21"/>
      <c r="G48" s="9"/>
    </row>
    <row r="49" spans="1:7" x14ac:dyDescent="0.25">
      <c r="A49" s="60"/>
      <c r="B49" s="34"/>
      <c r="C49" s="5" t="s">
        <v>97</v>
      </c>
      <c r="D49" s="6" t="s">
        <v>169</v>
      </c>
      <c r="E49" s="7"/>
      <c r="F49" s="21"/>
      <c r="G49" s="9"/>
    </row>
    <row r="50" spans="1:7" x14ac:dyDescent="0.25">
      <c r="A50" s="60"/>
      <c r="B50" s="34"/>
      <c r="C50" s="5" t="s">
        <v>98</v>
      </c>
      <c r="D50" s="6" t="s">
        <v>172</v>
      </c>
      <c r="E50" s="7"/>
      <c r="F50" s="21"/>
      <c r="G50" s="9"/>
    </row>
    <row r="51" spans="1:7" x14ac:dyDescent="0.25">
      <c r="A51" s="60"/>
      <c r="B51" s="34"/>
      <c r="C51" s="44" t="s">
        <v>103</v>
      </c>
      <c r="D51" s="6"/>
      <c r="E51" s="7"/>
      <c r="F51" s="21"/>
      <c r="G51" s="9"/>
    </row>
    <row r="52" spans="1:7" x14ac:dyDescent="0.25">
      <c r="A52" s="60"/>
      <c r="B52" s="34"/>
      <c r="C52" s="5" t="s">
        <v>97</v>
      </c>
      <c r="D52" s="6" t="s">
        <v>166</v>
      </c>
      <c r="E52" s="7"/>
      <c r="F52" s="21"/>
      <c r="G52" s="9"/>
    </row>
    <row r="53" spans="1:7" x14ac:dyDescent="0.25">
      <c r="A53" s="60"/>
      <c r="B53" s="34"/>
      <c r="C53" s="5" t="s">
        <v>98</v>
      </c>
      <c r="D53" s="6" t="s">
        <v>171</v>
      </c>
      <c r="E53" s="7"/>
      <c r="F53" s="21"/>
      <c r="G53" s="9"/>
    </row>
    <row r="54" spans="1:7" ht="30" x14ac:dyDescent="0.25">
      <c r="A54" s="60"/>
      <c r="B54" s="34"/>
      <c r="C54" s="44" t="s">
        <v>100</v>
      </c>
      <c r="D54" s="6"/>
      <c r="E54" s="7"/>
      <c r="F54" s="21"/>
      <c r="G54" s="9"/>
    </row>
    <row r="55" spans="1:7" x14ac:dyDescent="0.25">
      <c r="A55" s="60"/>
      <c r="B55" s="34"/>
      <c r="C55" s="5" t="s">
        <v>97</v>
      </c>
      <c r="D55" s="6" t="s">
        <v>173</v>
      </c>
      <c r="E55" s="7"/>
      <c r="F55" s="21"/>
      <c r="G55" s="9"/>
    </row>
    <row r="56" spans="1:7" x14ac:dyDescent="0.25">
      <c r="A56" s="60"/>
      <c r="B56" s="34"/>
      <c r="C56" s="5" t="s">
        <v>98</v>
      </c>
      <c r="D56" s="6" t="s">
        <v>174</v>
      </c>
      <c r="E56" s="7"/>
      <c r="F56" s="21"/>
      <c r="G56" s="9"/>
    </row>
    <row r="57" spans="1:7" ht="30" x14ac:dyDescent="0.25">
      <c r="A57" s="60"/>
      <c r="B57" s="34"/>
      <c r="C57" s="44" t="s">
        <v>101</v>
      </c>
      <c r="D57" s="6"/>
      <c r="E57" s="7"/>
      <c r="F57" s="21"/>
      <c r="G57" s="9"/>
    </row>
    <row r="58" spans="1:7" x14ac:dyDescent="0.25">
      <c r="A58" s="60"/>
      <c r="B58" s="34"/>
      <c r="C58" s="5" t="s">
        <v>97</v>
      </c>
      <c r="D58" s="6" t="s">
        <v>172</v>
      </c>
      <c r="E58" s="7"/>
      <c r="F58" s="21"/>
      <c r="G58" s="9"/>
    </row>
    <row r="59" spans="1:7" x14ac:dyDescent="0.25">
      <c r="A59" s="60"/>
      <c r="B59" s="35"/>
      <c r="C59" s="5" t="s">
        <v>98</v>
      </c>
      <c r="D59" s="6" t="s">
        <v>175</v>
      </c>
      <c r="E59" s="7"/>
      <c r="F59" s="21"/>
      <c r="G59" s="9"/>
    </row>
    <row r="60" spans="1:7" ht="30" x14ac:dyDescent="0.25">
      <c r="A60" s="60"/>
      <c r="B60" s="33" t="s">
        <v>29</v>
      </c>
      <c r="C60" s="44" t="s">
        <v>104</v>
      </c>
      <c r="D60" s="6"/>
      <c r="E60" s="7"/>
      <c r="F60" s="21"/>
      <c r="G60" s="9">
        <f t="shared" si="0"/>
        <v>0</v>
      </c>
    </row>
    <row r="61" spans="1:7" x14ac:dyDescent="0.25">
      <c r="A61" s="60"/>
      <c r="B61" s="34"/>
      <c r="C61" s="5" t="s">
        <v>108</v>
      </c>
      <c r="D61" s="6" t="s">
        <v>176</v>
      </c>
      <c r="E61" s="7"/>
      <c r="F61" s="21"/>
      <c r="G61" s="9"/>
    </row>
    <row r="62" spans="1:7" x14ac:dyDescent="0.25">
      <c r="A62" s="60"/>
      <c r="B62" s="35"/>
      <c r="C62" s="5" t="s">
        <v>109</v>
      </c>
      <c r="D62" s="6" t="s">
        <v>177</v>
      </c>
      <c r="E62" s="7"/>
      <c r="F62" s="21"/>
      <c r="G62" s="9"/>
    </row>
    <row r="63" spans="1:7" ht="30" x14ac:dyDescent="0.25">
      <c r="A63" s="60"/>
      <c r="B63" s="33" t="s">
        <v>30</v>
      </c>
      <c r="C63" s="44" t="s">
        <v>105</v>
      </c>
      <c r="D63" s="6"/>
      <c r="E63" s="7"/>
      <c r="F63" s="21"/>
      <c r="G63" s="9">
        <f t="shared" si="0"/>
        <v>0</v>
      </c>
    </row>
    <row r="64" spans="1:7" x14ac:dyDescent="0.25">
      <c r="A64" s="60"/>
      <c r="B64" s="34"/>
      <c r="C64" s="5" t="s">
        <v>106</v>
      </c>
      <c r="D64" s="6" t="s">
        <v>178</v>
      </c>
      <c r="E64" s="7"/>
      <c r="F64" s="21"/>
      <c r="G64" s="9"/>
    </row>
    <row r="65" spans="1:7" x14ac:dyDescent="0.25">
      <c r="A65" s="60"/>
      <c r="B65" s="35"/>
      <c r="C65" s="5" t="s">
        <v>107</v>
      </c>
      <c r="D65" s="6" t="s">
        <v>179</v>
      </c>
      <c r="E65" s="7"/>
      <c r="F65" s="21"/>
      <c r="G65" s="9"/>
    </row>
    <row r="66" spans="1:7" ht="30" x14ac:dyDescent="0.25">
      <c r="A66" s="60"/>
      <c r="B66" s="4" t="s">
        <v>31</v>
      </c>
      <c r="C66" s="44" t="s">
        <v>61</v>
      </c>
      <c r="D66" s="6" t="s">
        <v>180</v>
      </c>
      <c r="E66" s="7"/>
      <c r="F66" s="21"/>
      <c r="G66" s="9">
        <f t="shared" si="0"/>
        <v>0</v>
      </c>
    </row>
    <row r="67" spans="1:7" ht="45" x14ac:dyDescent="0.25">
      <c r="A67" s="60"/>
      <c r="B67" s="4" t="s">
        <v>32</v>
      </c>
      <c r="C67" s="44" t="s">
        <v>62</v>
      </c>
      <c r="D67" s="6" t="s">
        <v>180</v>
      </c>
      <c r="E67" s="7"/>
      <c r="F67" s="21"/>
      <c r="G67" s="9">
        <f t="shared" si="0"/>
        <v>0</v>
      </c>
    </row>
    <row r="68" spans="1:7" x14ac:dyDescent="0.25">
      <c r="A68" s="61"/>
      <c r="B68" s="4" t="s">
        <v>110</v>
      </c>
      <c r="C68" s="44" t="s">
        <v>111</v>
      </c>
      <c r="D68" s="6" t="s">
        <v>181</v>
      </c>
      <c r="E68" s="7"/>
      <c r="F68" s="21"/>
      <c r="G68" s="9"/>
    </row>
    <row r="69" spans="1:7" ht="30" customHeight="1" x14ac:dyDescent="0.25">
      <c r="A69" s="59" t="s">
        <v>140</v>
      </c>
      <c r="B69" s="33" t="s">
        <v>33</v>
      </c>
      <c r="C69" s="44" t="s">
        <v>63</v>
      </c>
      <c r="D69" s="6"/>
      <c r="E69" s="7"/>
      <c r="F69" s="21"/>
      <c r="G69" s="9">
        <f t="shared" si="0"/>
        <v>0</v>
      </c>
    </row>
    <row r="70" spans="1:7" ht="17.25" customHeight="1" x14ac:dyDescent="0.25">
      <c r="A70" s="60"/>
      <c r="B70" s="34"/>
      <c r="C70" s="5" t="s">
        <v>220</v>
      </c>
      <c r="D70" s="6" t="s">
        <v>182</v>
      </c>
      <c r="E70" s="7"/>
      <c r="F70" s="21"/>
      <c r="G70" s="9"/>
    </row>
    <row r="71" spans="1:7" ht="15.75" customHeight="1" x14ac:dyDescent="0.25">
      <c r="A71" s="60"/>
      <c r="B71" s="34"/>
      <c r="C71" s="5" t="s">
        <v>112</v>
      </c>
      <c r="D71" s="6" t="s">
        <v>183</v>
      </c>
      <c r="E71" s="7"/>
      <c r="F71" s="21"/>
      <c r="G71" s="9"/>
    </row>
    <row r="72" spans="1:7" ht="17.25" customHeight="1" x14ac:dyDescent="0.25">
      <c r="A72" s="60"/>
      <c r="B72" s="34"/>
      <c r="C72" s="5" t="s">
        <v>113</v>
      </c>
      <c r="D72" s="6" t="s">
        <v>184</v>
      </c>
      <c r="E72" s="7"/>
      <c r="F72" s="21"/>
      <c r="G72" s="9"/>
    </row>
    <row r="73" spans="1:7" ht="18.75" customHeight="1" x14ac:dyDescent="0.25">
      <c r="A73" s="60"/>
      <c r="B73" s="34"/>
      <c r="C73" s="5" t="s">
        <v>114</v>
      </c>
      <c r="D73" s="6" t="s">
        <v>183</v>
      </c>
      <c r="E73" s="7"/>
      <c r="F73" s="21"/>
      <c r="G73" s="9"/>
    </row>
    <row r="74" spans="1:7" ht="13.5" customHeight="1" x14ac:dyDescent="0.25">
      <c r="A74" s="60"/>
      <c r="B74" s="34"/>
      <c r="C74" s="5" t="s">
        <v>115</v>
      </c>
      <c r="D74" s="6" t="s">
        <v>185</v>
      </c>
      <c r="E74" s="7"/>
      <c r="F74" s="21"/>
      <c r="G74" s="9"/>
    </row>
    <row r="75" spans="1:7" ht="16.5" customHeight="1" x14ac:dyDescent="0.25">
      <c r="A75" s="60"/>
      <c r="B75" s="34"/>
      <c r="C75" s="5" t="s">
        <v>116</v>
      </c>
      <c r="D75" s="6" t="s">
        <v>186</v>
      </c>
      <c r="E75" s="7"/>
      <c r="F75" s="21"/>
      <c r="G75" s="9"/>
    </row>
    <row r="76" spans="1:7" ht="15.75" customHeight="1" x14ac:dyDescent="0.25">
      <c r="A76" s="60"/>
      <c r="B76" s="34"/>
      <c r="C76" s="5" t="s">
        <v>117</v>
      </c>
      <c r="D76" s="6" t="s">
        <v>187</v>
      </c>
      <c r="E76" s="7"/>
      <c r="F76" s="21"/>
      <c r="G76" s="9"/>
    </row>
    <row r="77" spans="1:7" ht="18.75" customHeight="1" x14ac:dyDescent="0.25">
      <c r="A77" s="60"/>
      <c r="B77" s="35"/>
      <c r="C77" s="5" t="s">
        <v>118</v>
      </c>
      <c r="D77" s="6" t="s">
        <v>188</v>
      </c>
      <c r="E77" s="7"/>
      <c r="F77" s="21"/>
      <c r="G77" s="9"/>
    </row>
    <row r="78" spans="1:7" ht="30" customHeight="1" x14ac:dyDescent="0.25">
      <c r="A78" s="60"/>
      <c r="B78" s="35" t="s">
        <v>34</v>
      </c>
      <c r="C78" s="44" t="s">
        <v>122</v>
      </c>
      <c r="D78" s="6" t="s">
        <v>189</v>
      </c>
      <c r="E78" s="7"/>
      <c r="F78" s="21"/>
      <c r="G78" s="9"/>
    </row>
    <row r="79" spans="1:7" ht="19.899999999999999" customHeight="1" x14ac:dyDescent="0.25">
      <c r="A79" s="60"/>
      <c r="B79" s="4" t="s">
        <v>35</v>
      </c>
      <c r="C79" s="44" t="s">
        <v>64</v>
      </c>
      <c r="D79" s="6"/>
      <c r="E79" s="7"/>
      <c r="F79" s="21"/>
      <c r="G79" s="9">
        <f t="shared" si="0"/>
        <v>0</v>
      </c>
    </row>
    <row r="80" spans="1:7" ht="29.25" customHeight="1" x14ac:dyDescent="0.25">
      <c r="A80" s="60"/>
      <c r="B80" s="33" t="s">
        <v>36</v>
      </c>
      <c r="C80" s="44" t="s">
        <v>65</v>
      </c>
      <c r="D80" s="6"/>
      <c r="E80" s="7"/>
      <c r="F80" s="21"/>
      <c r="G80" s="9">
        <f t="shared" si="0"/>
        <v>0</v>
      </c>
    </row>
    <row r="81" spans="1:7" ht="18" customHeight="1" x14ac:dyDescent="0.25">
      <c r="A81" s="60"/>
      <c r="B81" s="34"/>
      <c r="C81" s="44" t="s">
        <v>123</v>
      </c>
      <c r="D81" s="6"/>
      <c r="E81" s="7"/>
      <c r="F81" s="21"/>
      <c r="G81" s="9"/>
    </row>
    <row r="82" spans="1:7" ht="15.75" customHeight="1" x14ac:dyDescent="0.25">
      <c r="A82" s="60"/>
      <c r="B82" s="34"/>
      <c r="C82" s="5" t="s">
        <v>119</v>
      </c>
      <c r="D82" s="6" t="s">
        <v>190</v>
      </c>
      <c r="E82" s="7"/>
      <c r="F82" s="21"/>
      <c r="G82" s="9"/>
    </row>
    <row r="83" spans="1:7" ht="17.25" customHeight="1" x14ac:dyDescent="0.25">
      <c r="A83" s="60"/>
      <c r="B83" s="34"/>
      <c r="C83" s="5" t="s">
        <v>120</v>
      </c>
      <c r="D83" s="6" t="s">
        <v>191</v>
      </c>
      <c r="E83" s="7"/>
      <c r="F83" s="21"/>
      <c r="G83" s="9"/>
    </row>
    <row r="84" spans="1:7" ht="18" customHeight="1" x14ac:dyDescent="0.25">
      <c r="A84" s="60"/>
      <c r="B84" s="34"/>
      <c r="C84" s="5" t="s">
        <v>121</v>
      </c>
      <c r="D84" s="6" t="s">
        <v>192</v>
      </c>
      <c r="E84" s="7"/>
      <c r="F84" s="21"/>
      <c r="G84" s="9"/>
    </row>
    <row r="85" spans="1:7" ht="17.25" customHeight="1" x14ac:dyDescent="0.25">
      <c r="A85" s="60"/>
      <c r="B85" s="34"/>
      <c r="C85" s="44" t="s">
        <v>124</v>
      </c>
      <c r="D85" s="6"/>
      <c r="E85" s="7"/>
      <c r="F85" s="21"/>
      <c r="G85" s="9"/>
    </row>
    <row r="86" spans="1:7" ht="14.25" customHeight="1" x14ac:dyDescent="0.25">
      <c r="A86" s="60"/>
      <c r="B86" s="34"/>
      <c r="C86" s="5" t="s">
        <v>119</v>
      </c>
      <c r="D86" s="6" t="s">
        <v>192</v>
      </c>
      <c r="E86" s="7"/>
      <c r="F86" s="21"/>
      <c r="G86" s="9"/>
    </row>
    <row r="87" spans="1:7" ht="17.25" customHeight="1" x14ac:dyDescent="0.25">
      <c r="A87" s="60"/>
      <c r="B87" s="34"/>
      <c r="C87" s="5" t="s">
        <v>120</v>
      </c>
      <c r="D87" s="6" t="s">
        <v>193</v>
      </c>
      <c r="E87" s="7"/>
      <c r="F87" s="21"/>
      <c r="G87" s="9"/>
    </row>
    <row r="88" spans="1:7" ht="17.25" customHeight="1" x14ac:dyDescent="0.25">
      <c r="A88" s="60"/>
      <c r="B88" s="34"/>
      <c r="C88" s="5" t="s">
        <v>121</v>
      </c>
      <c r="D88" s="6" t="s">
        <v>194</v>
      </c>
      <c r="E88" s="7"/>
      <c r="F88" s="21"/>
      <c r="G88" s="9"/>
    </row>
    <row r="89" spans="1:7" ht="40.15" customHeight="1" x14ac:dyDescent="0.25">
      <c r="A89" s="60"/>
      <c r="B89" s="35"/>
      <c r="C89" s="44" t="s">
        <v>125</v>
      </c>
      <c r="D89" s="6" t="s">
        <v>194</v>
      </c>
      <c r="E89" s="7"/>
      <c r="F89" s="21"/>
      <c r="G89" s="9"/>
    </row>
    <row r="90" spans="1:7" ht="19.899999999999999" customHeight="1" x14ac:dyDescent="0.25">
      <c r="A90" s="60"/>
      <c r="B90" s="33" t="s">
        <v>126</v>
      </c>
      <c r="C90" s="44" t="s">
        <v>66</v>
      </c>
      <c r="D90" s="6"/>
      <c r="E90" s="7"/>
      <c r="F90" s="21"/>
      <c r="G90" s="9">
        <f t="shared" si="0"/>
        <v>0</v>
      </c>
    </row>
    <row r="91" spans="1:7" ht="14.25" customHeight="1" x14ac:dyDescent="0.25">
      <c r="A91" s="60"/>
      <c r="B91" s="35"/>
      <c r="C91" s="5" t="s">
        <v>127</v>
      </c>
      <c r="D91" s="6" t="s">
        <v>195</v>
      </c>
      <c r="E91" s="7"/>
      <c r="F91" s="21"/>
      <c r="G91" s="9"/>
    </row>
    <row r="92" spans="1:7" ht="13.5" customHeight="1" x14ac:dyDescent="0.25">
      <c r="A92" s="61"/>
      <c r="B92" s="35"/>
      <c r="C92" s="5" t="s">
        <v>128</v>
      </c>
      <c r="D92" s="6" t="s">
        <v>196</v>
      </c>
      <c r="E92" s="7"/>
      <c r="F92" s="21"/>
      <c r="G92" s="9"/>
    </row>
    <row r="93" spans="1:7" ht="23.25" customHeight="1" x14ac:dyDescent="0.25">
      <c r="A93" s="59" t="s">
        <v>141</v>
      </c>
      <c r="B93" s="4" t="s">
        <v>37</v>
      </c>
      <c r="C93" s="44" t="s">
        <v>67</v>
      </c>
      <c r="D93" s="6" t="s">
        <v>197</v>
      </c>
      <c r="E93" s="7"/>
      <c r="F93" s="21"/>
      <c r="G93" s="9">
        <f t="shared" si="0"/>
        <v>0</v>
      </c>
    </row>
    <row r="94" spans="1:7" ht="29.25" customHeight="1" x14ac:dyDescent="0.25">
      <c r="A94" s="60"/>
      <c r="B94" s="4" t="s">
        <v>38</v>
      </c>
      <c r="C94" s="44" t="s">
        <v>68</v>
      </c>
      <c r="D94" s="6" t="s">
        <v>198</v>
      </c>
      <c r="E94" s="7"/>
      <c r="F94" s="21"/>
      <c r="G94" s="9">
        <f t="shared" si="0"/>
        <v>0</v>
      </c>
    </row>
    <row r="95" spans="1:7" ht="31.5" customHeight="1" x14ac:dyDescent="0.25">
      <c r="A95" s="60"/>
      <c r="B95" s="4" t="s">
        <v>39</v>
      </c>
      <c r="C95" s="44" t="s">
        <v>69</v>
      </c>
      <c r="D95" s="6" t="s">
        <v>199</v>
      </c>
      <c r="E95" s="7"/>
      <c r="F95" s="22"/>
      <c r="G95" s="9">
        <f t="shared" si="0"/>
        <v>0</v>
      </c>
    </row>
    <row r="96" spans="1:7" ht="18" customHeight="1" x14ac:dyDescent="0.25">
      <c r="A96" s="61"/>
      <c r="B96" s="4" t="s">
        <v>40</v>
      </c>
      <c r="C96" s="44" t="s">
        <v>70</v>
      </c>
      <c r="D96" s="6" t="s">
        <v>200</v>
      </c>
      <c r="E96" s="7"/>
      <c r="F96" s="22"/>
      <c r="G96" s="9">
        <f t="shared" si="0"/>
        <v>0</v>
      </c>
    </row>
    <row r="97" spans="1:12" ht="28.9" customHeight="1" x14ac:dyDescent="0.25">
      <c r="A97" s="59" t="s">
        <v>142</v>
      </c>
      <c r="B97" s="33" t="s">
        <v>41</v>
      </c>
      <c r="C97" s="44" t="s">
        <v>71</v>
      </c>
      <c r="D97" s="6"/>
      <c r="E97" s="7"/>
      <c r="F97" s="22"/>
      <c r="G97" s="9">
        <f t="shared" si="0"/>
        <v>0</v>
      </c>
    </row>
    <row r="98" spans="1:12" ht="18.75" customHeight="1" x14ac:dyDescent="0.25">
      <c r="A98" s="60"/>
      <c r="B98" s="34"/>
      <c r="C98" s="45" t="s">
        <v>129</v>
      </c>
      <c r="D98" s="6" t="s">
        <v>201</v>
      </c>
      <c r="E98" s="7"/>
      <c r="F98" s="22"/>
      <c r="G98" s="9"/>
    </row>
    <row r="99" spans="1:12" ht="16.5" customHeight="1" x14ac:dyDescent="0.25">
      <c r="A99" s="60"/>
      <c r="B99" s="35"/>
      <c r="C99" s="45" t="s">
        <v>130</v>
      </c>
      <c r="D99" s="6" t="s">
        <v>202</v>
      </c>
      <c r="E99" s="7"/>
      <c r="F99" s="22"/>
      <c r="G99" s="9"/>
    </row>
    <row r="100" spans="1:12" ht="30" x14ac:dyDescent="0.25">
      <c r="A100" s="60"/>
      <c r="B100" s="46" t="s">
        <v>42</v>
      </c>
      <c r="C100" s="44" t="s">
        <v>72</v>
      </c>
      <c r="D100" s="6"/>
      <c r="E100" s="7"/>
      <c r="F100" s="22"/>
      <c r="G100" s="9">
        <f t="shared" si="0"/>
        <v>0</v>
      </c>
    </row>
    <row r="101" spans="1:12" x14ac:dyDescent="0.25">
      <c r="A101" s="60"/>
      <c r="B101" s="47"/>
      <c r="C101" s="44" t="s">
        <v>135</v>
      </c>
      <c r="D101" s="6"/>
      <c r="E101" s="7"/>
      <c r="F101" s="22"/>
      <c r="G101" s="9"/>
    </row>
    <row r="102" spans="1:12" x14ac:dyDescent="0.25">
      <c r="A102" s="60"/>
      <c r="B102" s="47"/>
      <c r="C102" s="5" t="s">
        <v>120</v>
      </c>
      <c r="D102" s="6" t="s">
        <v>170</v>
      </c>
      <c r="E102" s="7"/>
      <c r="F102" s="22"/>
      <c r="G102" s="9"/>
    </row>
    <row r="103" spans="1:12" x14ac:dyDescent="0.25">
      <c r="A103" s="60"/>
      <c r="B103" s="47"/>
      <c r="C103" s="5" t="s">
        <v>136</v>
      </c>
      <c r="D103" s="6" t="s">
        <v>173</v>
      </c>
      <c r="E103" s="7"/>
      <c r="F103" s="22"/>
      <c r="G103" s="9"/>
    </row>
    <row r="104" spans="1:12" x14ac:dyDescent="0.25">
      <c r="A104" s="60"/>
      <c r="B104" s="47"/>
      <c r="C104" s="5" t="s">
        <v>137</v>
      </c>
      <c r="D104" s="6" t="s">
        <v>166</v>
      </c>
      <c r="E104" s="7"/>
      <c r="F104" s="22"/>
      <c r="G104" s="9"/>
    </row>
    <row r="105" spans="1:12" x14ac:dyDescent="0.25">
      <c r="A105" s="60"/>
      <c r="B105" s="47"/>
      <c r="C105" s="44" t="s">
        <v>138</v>
      </c>
      <c r="D105" s="6"/>
      <c r="E105" s="7"/>
      <c r="F105" s="22"/>
      <c r="G105" s="9"/>
    </row>
    <row r="106" spans="1:12" x14ac:dyDescent="0.25">
      <c r="A106" s="60"/>
      <c r="B106" s="47"/>
      <c r="C106" s="5" t="s">
        <v>120</v>
      </c>
      <c r="D106" s="6" t="s">
        <v>175</v>
      </c>
      <c r="E106" s="7"/>
      <c r="F106" s="22"/>
      <c r="G106" s="9"/>
    </row>
    <row r="107" spans="1:12" x14ac:dyDescent="0.25">
      <c r="A107" s="60"/>
      <c r="B107" s="47"/>
      <c r="C107" s="5" t="s">
        <v>136</v>
      </c>
      <c r="D107" s="6" t="s">
        <v>171</v>
      </c>
      <c r="E107" s="7"/>
      <c r="F107" s="22"/>
      <c r="G107" s="9"/>
    </row>
    <row r="108" spans="1:12" x14ac:dyDescent="0.25">
      <c r="A108" s="60"/>
      <c r="B108" s="48"/>
      <c r="C108" s="5" t="s">
        <v>137</v>
      </c>
      <c r="D108" s="6" t="s">
        <v>170</v>
      </c>
      <c r="E108" s="7"/>
      <c r="F108" s="22"/>
      <c r="G108" s="9"/>
    </row>
    <row r="109" spans="1:12" ht="30" x14ac:dyDescent="0.25">
      <c r="A109" s="60"/>
      <c r="B109" s="33" t="s">
        <v>43</v>
      </c>
      <c r="C109" s="44" t="s">
        <v>73</v>
      </c>
      <c r="D109" s="6" t="s">
        <v>204</v>
      </c>
      <c r="E109" s="7"/>
      <c r="F109" s="22"/>
      <c r="G109" s="9">
        <f t="shared" si="0"/>
        <v>0</v>
      </c>
      <c r="L109" s="30"/>
    </row>
    <row r="110" spans="1:12" ht="30" x14ac:dyDescent="0.25">
      <c r="A110" s="60"/>
      <c r="B110" s="33" t="s">
        <v>44</v>
      </c>
      <c r="C110" s="44" t="s">
        <v>74</v>
      </c>
      <c r="D110" s="51" t="s">
        <v>205</v>
      </c>
      <c r="E110" s="7"/>
      <c r="F110" s="22"/>
      <c r="G110" s="9">
        <f t="shared" si="0"/>
        <v>0</v>
      </c>
    </row>
    <row r="111" spans="1:12" ht="30" x14ac:dyDescent="0.25">
      <c r="A111" s="60"/>
      <c r="B111" s="33" t="s">
        <v>45</v>
      </c>
      <c r="C111" s="44" t="s">
        <v>75</v>
      </c>
      <c r="D111" s="6" t="s">
        <v>206</v>
      </c>
      <c r="E111" s="7"/>
      <c r="F111" s="22"/>
      <c r="G111" s="9">
        <f t="shared" si="0"/>
        <v>0</v>
      </c>
    </row>
    <row r="112" spans="1:12" x14ac:dyDescent="0.25">
      <c r="A112" s="60"/>
      <c r="B112" s="4" t="s">
        <v>131</v>
      </c>
      <c r="C112" s="44" t="s">
        <v>132</v>
      </c>
      <c r="D112" s="6" t="s">
        <v>162</v>
      </c>
      <c r="E112" s="7"/>
      <c r="F112" s="22"/>
      <c r="G112" s="9"/>
    </row>
    <row r="113" spans="1:7" x14ac:dyDescent="0.25">
      <c r="A113" s="61"/>
      <c r="B113" s="4" t="s">
        <v>133</v>
      </c>
      <c r="C113" s="44" t="s">
        <v>134</v>
      </c>
      <c r="D113" s="6" t="s">
        <v>224</v>
      </c>
      <c r="E113" s="7"/>
      <c r="F113" s="22"/>
      <c r="G113" s="9"/>
    </row>
    <row r="114" spans="1:7" ht="16.5" customHeight="1" x14ac:dyDescent="0.25">
      <c r="A114" s="59" t="s">
        <v>144</v>
      </c>
      <c r="B114" s="33" t="s">
        <v>46</v>
      </c>
      <c r="C114" s="5" t="s">
        <v>76</v>
      </c>
      <c r="D114" s="6"/>
      <c r="E114" s="7"/>
      <c r="F114" s="22"/>
      <c r="G114" s="9"/>
    </row>
    <row r="115" spans="1:7" ht="16.5" customHeight="1" x14ac:dyDescent="0.25">
      <c r="A115" s="60"/>
      <c r="B115" s="34"/>
      <c r="C115" s="5" t="s">
        <v>145</v>
      </c>
      <c r="D115" s="6" t="s">
        <v>207</v>
      </c>
      <c r="E115" s="7"/>
      <c r="F115" s="22"/>
      <c r="G115" s="9"/>
    </row>
    <row r="116" spans="1:7" ht="18.75" customHeight="1" x14ac:dyDescent="0.25">
      <c r="A116" s="60"/>
      <c r="B116" s="35"/>
      <c r="C116" s="5" t="s">
        <v>146</v>
      </c>
      <c r="D116" s="6" t="s">
        <v>208</v>
      </c>
      <c r="E116" s="7"/>
      <c r="F116" s="22"/>
      <c r="G116" s="9"/>
    </row>
    <row r="117" spans="1:7" ht="21" customHeight="1" x14ac:dyDescent="0.25">
      <c r="A117" s="61"/>
      <c r="B117" s="4" t="s">
        <v>47</v>
      </c>
      <c r="C117" s="44" t="s">
        <v>77</v>
      </c>
      <c r="D117" s="6" t="s">
        <v>209</v>
      </c>
      <c r="E117" s="7"/>
      <c r="F117" s="22"/>
      <c r="G117" s="9"/>
    </row>
    <row r="118" spans="1:7" ht="19.899999999999999" customHeight="1" x14ac:dyDescent="0.25">
      <c r="A118" s="59" t="s">
        <v>143</v>
      </c>
      <c r="B118" s="4" t="s">
        <v>48</v>
      </c>
      <c r="C118" s="44" t="s">
        <v>78</v>
      </c>
      <c r="D118" s="6"/>
      <c r="E118" s="7"/>
      <c r="F118" s="22"/>
      <c r="G118" s="9"/>
    </row>
    <row r="119" spans="1:7" ht="19.899999999999999" customHeight="1" x14ac:dyDescent="0.25">
      <c r="A119" s="60"/>
      <c r="B119" s="4"/>
      <c r="C119" s="44" t="s">
        <v>150</v>
      </c>
      <c r="D119" s="6"/>
      <c r="E119" s="7"/>
      <c r="F119" s="22"/>
      <c r="G119" s="9"/>
    </row>
    <row r="120" spans="1:7" ht="19.899999999999999" customHeight="1" x14ac:dyDescent="0.25">
      <c r="A120" s="60"/>
      <c r="B120" s="4"/>
      <c r="C120" s="5" t="s">
        <v>120</v>
      </c>
      <c r="D120" s="6" t="s">
        <v>210</v>
      </c>
      <c r="E120" s="7"/>
      <c r="F120" s="22"/>
      <c r="G120" s="9"/>
    </row>
    <row r="121" spans="1:7" ht="19.899999999999999" customHeight="1" x14ac:dyDescent="0.25">
      <c r="A121" s="60"/>
      <c r="B121" s="4"/>
      <c r="C121" s="5" t="s">
        <v>151</v>
      </c>
      <c r="D121" s="6" t="s">
        <v>211</v>
      </c>
      <c r="E121" s="7"/>
      <c r="F121" s="22"/>
      <c r="G121" s="9"/>
    </row>
    <row r="122" spans="1:7" ht="19.899999999999999" customHeight="1" x14ac:dyDescent="0.25">
      <c r="A122" s="60"/>
      <c r="B122" s="4"/>
      <c r="C122" s="44" t="s">
        <v>152</v>
      </c>
      <c r="D122" s="6"/>
      <c r="E122" s="7"/>
      <c r="F122" s="22"/>
      <c r="G122" s="9"/>
    </row>
    <row r="123" spans="1:7" ht="19.899999999999999" customHeight="1" x14ac:dyDescent="0.25">
      <c r="A123" s="60"/>
      <c r="B123" s="4"/>
      <c r="C123" s="5" t="s">
        <v>120</v>
      </c>
      <c r="D123" s="6" t="s">
        <v>212</v>
      </c>
      <c r="E123" s="7"/>
      <c r="F123" s="22"/>
      <c r="G123" s="9"/>
    </row>
    <row r="124" spans="1:7" ht="19.899999999999999" customHeight="1" x14ac:dyDescent="0.25">
      <c r="A124" s="60"/>
      <c r="B124" s="4"/>
      <c r="C124" s="5" t="s">
        <v>151</v>
      </c>
      <c r="D124" s="6" t="s">
        <v>210</v>
      </c>
      <c r="E124" s="7"/>
      <c r="F124" s="22"/>
      <c r="G124" s="9"/>
    </row>
    <row r="125" spans="1:7" ht="19.899999999999999" customHeight="1" x14ac:dyDescent="0.25">
      <c r="A125" s="60"/>
      <c r="B125" s="33" t="s">
        <v>49</v>
      </c>
      <c r="C125" s="44" t="s">
        <v>79</v>
      </c>
      <c r="D125" s="6" t="s">
        <v>210</v>
      </c>
      <c r="E125" s="7"/>
      <c r="F125" s="22"/>
      <c r="G125" s="9"/>
    </row>
    <row r="126" spans="1:7" ht="19.899999999999999" customHeight="1" x14ac:dyDescent="0.25">
      <c r="A126" s="60"/>
      <c r="B126" s="33" t="s">
        <v>50</v>
      </c>
      <c r="C126" s="44" t="s">
        <v>80</v>
      </c>
      <c r="D126" s="6"/>
      <c r="E126" s="7"/>
      <c r="F126" s="22"/>
      <c r="G126" s="9"/>
    </row>
    <row r="127" spans="1:7" ht="19.899999999999999" customHeight="1" x14ac:dyDescent="0.25">
      <c r="A127" s="60"/>
      <c r="B127" s="34"/>
      <c r="C127" s="5" t="s">
        <v>155</v>
      </c>
      <c r="D127" s="6" t="s">
        <v>213</v>
      </c>
      <c r="E127" s="7"/>
      <c r="F127" s="22"/>
      <c r="G127" s="9"/>
    </row>
    <row r="128" spans="1:7" ht="19.899999999999999" customHeight="1" x14ac:dyDescent="0.25">
      <c r="A128" s="60"/>
      <c r="B128" s="35"/>
      <c r="C128" s="5" t="s">
        <v>156</v>
      </c>
      <c r="D128" s="6" t="s">
        <v>214</v>
      </c>
      <c r="E128" s="7"/>
      <c r="F128" s="22"/>
      <c r="G128" s="9"/>
    </row>
    <row r="129" spans="1:8" ht="40.15" customHeight="1" x14ac:dyDescent="0.25">
      <c r="A129" s="60"/>
      <c r="B129" s="4" t="s">
        <v>51</v>
      </c>
      <c r="C129" s="58" t="s">
        <v>81</v>
      </c>
      <c r="D129" s="6" t="s">
        <v>215</v>
      </c>
      <c r="E129" s="7"/>
      <c r="F129" s="22"/>
      <c r="G129" s="9"/>
      <c r="H129" s="57"/>
    </row>
    <row r="130" spans="1:8" ht="40.15" customHeight="1" x14ac:dyDescent="0.25">
      <c r="A130" s="60"/>
      <c r="B130" s="4" t="s">
        <v>52</v>
      </c>
      <c r="C130" s="44" t="s">
        <v>82</v>
      </c>
      <c r="D130" s="6" t="s">
        <v>216</v>
      </c>
      <c r="E130" s="7"/>
      <c r="F130" s="22"/>
      <c r="G130" s="9"/>
    </row>
    <row r="131" spans="1:8" ht="40.15" customHeight="1" x14ac:dyDescent="0.25">
      <c r="A131" s="61"/>
      <c r="B131" s="4" t="s">
        <v>148</v>
      </c>
      <c r="C131" s="44" t="s">
        <v>149</v>
      </c>
      <c r="D131" s="6" t="s">
        <v>217</v>
      </c>
      <c r="E131" s="7"/>
      <c r="F131" s="22"/>
      <c r="G131" s="9"/>
    </row>
    <row r="132" spans="1:8" ht="45" x14ac:dyDescent="0.25">
      <c r="A132" s="59" t="s">
        <v>147</v>
      </c>
      <c r="B132" s="33" t="s">
        <v>53</v>
      </c>
      <c r="C132" s="50" t="s">
        <v>83</v>
      </c>
      <c r="D132" s="6"/>
      <c r="E132" s="7"/>
      <c r="F132" s="22"/>
      <c r="G132" s="9">
        <f t="shared" ref="G132:G139" si="1">F132*E132</f>
        <v>0</v>
      </c>
    </row>
    <row r="133" spans="1:8" x14ac:dyDescent="0.25">
      <c r="A133" s="60"/>
      <c r="B133" s="34"/>
      <c r="C133" s="29" t="s">
        <v>153</v>
      </c>
      <c r="D133" s="6" t="s">
        <v>175</v>
      </c>
      <c r="E133" s="7"/>
      <c r="F133" s="22"/>
      <c r="G133" s="9"/>
    </row>
    <row r="134" spans="1:8" x14ac:dyDescent="0.25">
      <c r="A134" s="60"/>
      <c r="B134" s="35"/>
      <c r="C134" s="29" t="s">
        <v>154</v>
      </c>
      <c r="D134" s="6" t="s">
        <v>170</v>
      </c>
      <c r="E134" s="7"/>
      <c r="F134" s="22"/>
      <c r="G134" s="9"/>
    </row>
    <row r="135" spans="1:8" ht="45" x14ac:dyDescent="0.25">
      <c r="A135" s="60"/>
      <c r="B135" s="33" t="s">
        <v>54</v>
      </c>
      <c r="C135" s="50" t="s">
        <v>84</v>
      </c>
      <c r="D135" s="6"/>
      <c r="E135" s="7"/>
      <c r="F135" s="22"/>
      <c r="G135" s="9">
        <f t="shared" si="1"/>
        <v>0</v>
      </c>
    </row>
    <row r="136" spans="1:8" x14ac:dyDescent="0.25">
      <c r="A136" s="60"/>
      <c r="B136" s="34"/>
      <c r="C136" s="29" t="s">
        <v>153</v>
      </c>
      <c r="D136" s="6" t="s">
        <v>171</v>
      </c>
      <c r="E136" s="7"/>
      <c r="F136" s="22"/>
      <c r="G136" s="9"/>
    </row>
    <row r="137" spans="1:8" x14ac:dyDescent="0.25">
      <c r="A137" s="60"/>
      <c r="B137" s="35"/>
      <c r="C137" s="29" t="s">
        <v>154</v>
      </c>
      <c r="D137" s="6" t="s">
        <v>218</v>
      </c>
      <c r="E137" s="7"/>
      <c r="F137" s="22"/>
      <c r="G137" s="9"/>
    </row>
    <row r="138" spans="1:8" ht="30" x14ac:dyDescent="0.25">
      <c r="A138" s="60"/>
      <c r="B138" s="4" t="s">
        <v>55</v>
      </c>
      <c r="C138" s="44" t="s">
        <v>85</v>
      </c>
      <c r="D138" s="6" t="s">
        <v>170</v>
      </c>
      <c r="E138" s="7"/>
      <c r="F138" s="22"/>
      <c r="G138" s="9">
        <f t="shared" si="1"/>
        <v>0</v>
      </c>
    </row>
    <row r="139" spans="1:8" ht="45.75" thickBot="1" x14ac:dyDescent="0.3">
      <c r="A139" s="62"/>
      <c r="B139" s="4" t="s">
        <v>56</v>
      </c>
      <c r="C139" s="44" t="s">
        <v>86</v>
      </c>
      <c r="D139" s="6" t="s">
        <v>219</v>
      </c>
      <c r="E139" s="7"/>
      <c r="F139" s="22"/>
      <c r="G139" s="9">
        <f t="shared" si="1"/>
        <v>0</v>
      </c>
    </row>
    <row r="140" spans="1:8" ht="15.75" thickBot="1" x14ac:dyDescent="0.3"/>
    <row r="141" spans="1:8" ht="60" x14ac:dyDescent="0.25">
      <c r="C141" s="10" t="s">
        <v>20</v>
      </c>
      <c r="D141" s="26" t="s">
        <v>221</v>
      </c>
      <c r="E141" s="40" t="s">
        <v>222</v>
      </c>
      <c r="F141" s="11"/>
    </row>
    <row r="142" spans="1:8" ht="30" x14ac:dyDescent="0.25">
      <c r="C142" s="14" t="s">
        <v>139</v>
      </c>
      <c r="D142" s="52"/>
      <c r="E142" s="18" t="e">
        <f>HLOOKUP(Grad,PonderiCriterii,2,FALSE)</f>
        <v>#REF!</v>
      </c>
      <c r="F142" s="13" t="e">
        <f>E142*D142</f>
        <v>#REF!</v>
      </c>
    </row>
    <row r="143" spans="1:8" ht="30" customHeight="1" x14ac:dyDescent="0.25">
      <c r="C143" s="28" t="s">
        <v>140</v>
      </c>
      <c r="D143" s="52"/>
      <c r="E143" s="18" t="e">
        <f>HLOOKUP(Grad,PonderiCriterii,3,FALSE)</f>
        <v>#REF!</v>
      </c>
      <c r="F143" s="13" t="e">
        <f>E143*D143</f>
        <v>#REF!</v>
      </c>
    </row>
    <row r="144" spans="1:8" ht="30" x14ac:dyDescent="0.25">
      <c r="C144" s="14" t="s">
        <v>141</v>
      </c>
      <c r="D144" s="52"/>
      <c r="E144" s="18" t="e">
        <f>HLOOKUP(Grad,PonderiCriterii,4,FALSE)</f>
        <v>#REF!</v>
      </c>
      <c r="F144" s="13" t="e">
        <f>E144*D144</f>
        <v>#REF!</v>
      </c>
    </row>
    <row r="145" spans="2:6" x14ac:dyDescent="0.25">
      <c r="C145" s="14" t="s">
        <v>142</v>
      </c>
      <c r="D145" s="52"/>
      <c r="E145" s="18" t="e">
        <f>HLOOKUP(Grad,PonderiCriterii,5,FALSE)</f>
        <v>#REF!</v>
      </c>
      <c r="F145" s="13" t="e">
        <f>E145*D145</f>
        <v>#REF!</v>
      </c>
    </row>
    <row r="146" spans="2:6" x14ac:dyDescent="0.25">
      <c r="C146" s="14" t="s">
        <v>144</v>
      </c>
      <c r="D146" s="52"/>
      <c r="E146" s="18" t="e">
        <f>HLOOKUP(Grad,PonderiCriterii,6,FALSE)</f>
        <v>#REF!</v>
      </c>
      <c r="F146" s="13" t="e">
        <f>E146*D146</f>
        <v>#REF!</v>
      </c>
    </row>
    <row r="147" spans="2:6" ht="30" x14ac:dyDescent="0.25">
      <c r="C147" s="14" t="s">
        <v>143</v>
      </c>
      <c r="D147" s="52"/>
      <c r="E147" s="18"/>
      <c r="F147" s="13"/>
    </row>
    <row r="148" spans="2:6" x14ac:dyDescent="0.25">
      <c r="C148" s="14" t="s">
        <v>147</v>
      </c>
      <c r="D148" s="52"/>
      <c r="E148" s="18"/>
      <c r="F148" s="13"/>
    </row>
    <row r="149" spans="2:6" x14ac:dyDescent="0.25">
      <c r="C149" s="23" t="s">
        <v>4</v>
      </c>
      <c r="D149" s="8"/>
      <c r="E149" s="18" t="e">
        <f>SUM(E142:E146)</f>
        <v>#REF!</v>
      </c>
      <c r="F149" s="24" t="e">
        <f>SUM(F142:F146)</f>
        <v>#REF!</v>
      </c>
    </row>
    <row r="150" spans="2:6" ht="15.75" hidden="1" thickBot="1" x14ac:dyDescent="0.3">
      <c r="C150" s="31" t="s">
        <v>21</v>
      </c>
      <c r="D150" s="53"/>
      <c r="E150" s="19"/>
      <c r="F150" s="15" t="e">
        <f>3+2*F149/20</f>
        <v>#REF!</v>
      </c>
    </row>
    <row r="152" spans="2:6" x14ac:dyDescent="0.25">
      <c r="B152" s="36" t="s">
        <v>11</v>
      </c>
      <c r="D152" s="36" t="s">
        <v>17</v>
      </c>
      <c r="E152" s="36"/>
    </row>
    <row r="153" spans="2:6" x14ac:dyDescent="0.25">
      <c r="B153" s="36" t="s">
        <v>18</v>
      </c>
      <c r="D153" s="37"/>
      <c r="E153" s="37"/>
    </row>
    <row r="154" spans="2:6" x14ac:dyDescent="0.25">
      <c r="B154" s="36" t="s">
        <v>19</v>
      </c>
    </row>
  </sheetData>
  <mergeCells count="7">
    <mergeCell ref="A69:A92"/>
    <mergeCell ref="A97:A113"/>
    <mergeCell ref="A118:A131"/>
    <mergeCell ref="A13:A68"/>
    <mergeCell ref="A132:A139"/>
    <mergeCell ref="A93:A96"/>
    <mergeCell ref="A114:A117"/>
  </mergeCells>
  <conditionalFormatting sqref="G15:G139 D142:F150">
    <cfRule type="expression" dxfId="0" priority="1">
      <formula>Nume=""</formula>
    </cfRule>
  </conditionalFormatting>
  <printOptions horizontalCentered="1"/>
  <pageMargins left="0.45866141700000002" right="0.45866141700000002" top="0.143700787" bottom="0.25" header="0.143700787" footer="0.261811024"/>
  <pageSetup paperSize="9" scale="70" fitToHeight="3" orientation="portrait" r:id="rId1"/>
  <headerFooter>
    <oddFooter>&amp;L&amp;A&amp;CPagina &amp;P din &amp;N&amp;R&amp;D 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F2" sqref="F2"/>
    </sheetView>
  </sheetViews>
  <sheetFormatPr defaultRowHeight="15" x14ac:dyDescent="0.25"/>
  <cols>
    <col min="1" max="1" width="51.140625" bestFit="1" customWidth="1"/>
    <col min="2" max="5" width="13" customWidth="1"/>
  </cols>
  <sheetData>
    <row r="1" spans="1:6" ht="30" x14ac:dyDescent="0.25">
      <c r="B1" s="1" t="s">
        <v>12</v>
      </c>
      <c r="C1" s="1" t="s">
        <v>13</v>
      </c>
      <c r="D1" s="1" t="s">
        <v>14</v>
      </c>
      <c r="E1" s="1" t="s">
        <v>15</v>
      </c>
      <c r="F1">
        <v>0</v>
      </c>
    </row>
    <row r="2" spans="1:6" x14ac:dyDescent="0.25">
      <c r="A2" s="12" t="s">
        <v>6</v>
      </c>
      <c r="B2" s="16">
        <v>0.25</v>
      </c>
      <c r="C2" s="16">
        <v>0.3</v>
      </c>
      <c r="D2" s="16">
        <v>0.35</v>
      </c>
      <c r="E2" s="16">
        <v>0.35</v>
      </c>
      <c r="F2" s="20">
        <v>0</v>
      </c>
    </row>
    <row r="3" spans="1:6" x14ac:dyDescent="0.25">
      <c r="A3" s="12" t="s">
        <v>7</v>
      </c>
      <c r="B3" s="16">
        <v>0.45</v>
      </c>
      <c r="C3" s="16">
        <v>0.4</v>
      </c>
      <c r="D3" s="16">
        <v>0.35</v>
      </c>
      <c r="E3" s="16">
        <v>0.35</v>
      </c>
      <c r="F3" s="20">
        <v>0</v>
      </c>
    </row>
    <row r="4" spans="1:6" x14ac:dyDescent="0.25">
      <c r="A4" s="12" t="s">
        <v>8</v>
      </c>
      <c r="B4" s="16">
        <v>0.1</v>
      </c>
      <c r="C4" s="16">
        <v>0.1</v>
      </c>
      <c r="D4" s="16">
        <v>0.05</v>
      </c>
      <c r="E4" s="16">
        <v>0.05</v>
      </c>
      <c r="F4" s="20">
        <v>0</v>
      </c>
    </row>
    <row r="5" spans="1:6" x14ac:dyDescent="0.25">
      <c r="A5" s="12" t="s">
        <v>9</v>
      </c>
      <c r="B5" s="16">
        <v>0.1</v>
      </c>
      <c r="C5" s="16">
        <v>0.1</v>
      </c>
      <c r="D5" s="16">
        <v>0.15</v>
      </c>
      <c r="E5" s="16">
        <v>0.15</v>
      </c>
      <c r="F5" s="20">
        <v>0</v>
      </c>
    </row>
    <row r="6" spans="1:6" x14ac:dyDescent="0.25">
      <c r="A6" s="14" t="s">
        <v>10</v>
      </c>
      <c r="B6" s="16">
        <v>0.1</v>
      </c>
      <c r="C6" s="16">
        <v>0.1</v>
      </c>
      <c r="D6" s="16">
        <v>0.1</v>
      </c>
      <c r="E6" s="16">
        <v>0.1</v>
      </c>
      <c r="F6" s="20">
        <v>0</v>
      </c>
    </row>
    <row r="7" spans="1:6" x14ac:dyDescent="0.25">
      <c r="A7" s="17" t="s">
        <v>16</v>
      </c>
      <c r="B7" s="16">
        <f>SUM(B2:B6)</f>
        <v>0.99999999999999989</v>
      </c>
      <c r="C7" s="16">
        <f>SUM(C2:C6)</f>
        <v>0.99999999999999989</v>
      </c>
      <c r="D7" s="16">
        <f>SUM(D2:D6)</f>
        <v>1</v>
      </c>
      <c r="E7" s="16">
        <f>SUM(E2:E6)</f>
        <v>1</v>
      </c>
      <c r="F7" s="16">
        <f>SUM(F2:F6)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Anexa 1</vt:lpstr>
      <vt:lpstr>Ponderi</vt:lpstr>
      <vt:lpstr>PonderiCriterii</vt:lpstr>
      <vt:lpstr>'Anexa 1'!Print_Titles</vt:lpstr>
      <vt:lpstr>'Anexa 1'!Punctaje1</vt:lpstr>
      <vt:lpstr>'Anexa 1'!Punctaje2EdituraANMB</vt:lpstr>
      <vt:lpstr>'Anexa 1'!Punctaje2Result</vt:lpstr>
      <vt:lpstr>'Anexa 1'!Punctaje3</vt:lpstr>
      <vt:lpstr>'Anexa 1'!Punctaje4</vt:lpstr>
      <vt:lpstr>'Anexa 1'!Punctaje5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Bautu</dc:creator>
  <cp:lastModifiedBy>USER049</cp:lastModifiedBy>
  <cp:lastPrinted>2025-01-22T07:05:56Z</cp:lastPrinted>
  <dcterms:created xsi:type="dcterms:W3CDTF">2016-04-14T12:30:13Z</dcterms:created>
  <dcterms:modified xsi:type="dcterms:W3CDTF">2025-02-04T13:02:06Z</dcterms:modified>
</cp:coreProperties>
</file>